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andra\Desktop\6° TrofeoEtna\"/>
    </mc:Choice>
  </mc:AlternateContent>
  <bookViews>
    <workbookView xWindow="0" yWindow="0" windowWidth="20490" windowHeight="7755"/>
  </bookViews>
  <sheets>
    <sheet name="Classification level A" sheetId="1" r:id="rId1"/>
    <sheet name="Classification level B" sheetId="3" r:id="rId2"/>
    <sheet name="Team Competition" sheetId="4" r:id="rId3"/>
    <sheet name="Team Classification " sheetId="2" r:id="rId4"/>
  </sheets>
  <externalReferences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G16" i="4"/>
  <c r="G11" i="4"/>
  <c r="G12" i="4"/>
  <c r="G10" i="4"/>
  <c r="G6" i="4"/>
  <c r="G5" i="4"/>
  <c r="G4" i="4"/>
  <c r="G179" i="3" l="1"/>
  <c r="G178" i="3"/>
  <c r="G168" i="3"/>
  <c r="G167" i="3"/>
  <c r="G154" i="3"/>
  <c r="G153" i="3"/>
  <c r="G152" i="3"/>
  <c r="G151" i="3"/>
  <c r="G150" i="3"/>
  <c r="G135" i="3"/>
  <c r="G134" i="3"/>
  <c r="G133" i="3"/>
  <c r="G132" i="3"/>
  <c r="G131" i="3"/>
  <c r="G130" i="3"/>
  <c r="G129" i="3"/>
  <c r="G112" i="3"/>
  <c r="G111" i="3"/>
  <c r="G110" i="3"/>
  <c r="G109" i="3"/>
  <c r="G108" i="3"/>
  <c r="G107" i="3"/>
  <c r="G106" i="3"/>
  <c r="G105" i="3"/>
  <c r="G104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47" i="3"/>
  <c r="G46" i="3"/>
  <c r="G45" i="3"/>
  <c r="G44" i="3"/>
  <c r="G43" i="3"/>
  <c r="G42" i="3"/>
  <c r="G41" i="3"/>
  <c r="G40" i="3"/>
  <c r="G39" i="3"/>
  <c r="G38" i="3"/>
  <c r="G24" i="3"/>
  <c r="G23" i="3"/>
  <c r="G22" i="3"/>
  <c r="G21" i="3"/>
  <c r="G20" i="3"/>
  <c r="G19" i="3"/>
  <c r="G7" i="3"/>
  <c r="G6" i="3"/>
  <c r="G5" i="3"/>
  <c r="G4" i="3"/>
  <c r="O122" i="1" l="1"/>
  <c r="L122" i="1"/>
  <c r="G122" i="1"/>
  <c r="N122" i="1" s="1"/>
  <c r="K110" i="1"/>
  <c r="G110" i="1"/>
  <c r="K109" i="1"/>
  <c r="G109" i="1"/>
  <c r="K108" i="1"/>
  <c r="G108" i="1"/>
  <c r="K107" i="1"/>
  <c r="G107" i="1"/>
  <c r="K94" i="1"/>
  <c r="G94" i="1"/>
  <c r="K93" i="1"/>
  <c r="G93" i="1"/>
  <c r="K92" i="1"/>
  <c r="G92" i="1"/>
  <c r="K91" i="1"/>
  <c r="G91" i="1"/>
  <c r="K90" i="1"/>
  <c r="G90" i="1"/>
  <c r="K73" i="1"/>
  <c r="G7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51" i="1" l="1"/>
  <c r="G51" i="1"/>
  <c r="K50" i="1"/>
  <c r="G50" i="1"/>
  <c r="K49" i="1"/>
  <c r="G49" i="1"/>
  <c r="K48" i="1"/>
  <c r="G48" i="1"/>
  <c r="K47" i="1"/>
  <c r="G47" i="1"/>
  <c r="K46" i="1"/>
  <c r="G46" i="1"/>
  <c r="K27" i="1" l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6" i="1" l="1"/>
  <c r="G6" i="1"/>
  <c r="K5" i="1"/>
  <c r="G5" i="1"/>
  <c r="K4" i="1"/>
  <c r="G4" i="1"/>
  <c r="I17" i="2"/>
  <c r="H17" i="2"/>
  <c r="G17" i="2"/>
  <c r="F17" i="2"/>
  <c r="E17" i="2"/>
  <c r="D17" i="2"/>
  <c r="C17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K13" i="2"/>
  <c r="J13" i="2"/>
  <c r="I13" i="2"/>
  <c r="G13" i="2"/>
  <c r="F13" i="2"/>
  <c r="E13" i="2"/>
  <c r="D13" i="2"/>
  <c r="C13" i="2"/>
  <c r="H14" i="2"/>
  <c r="G14" i="2"/>
  <c r="F14" i="2"/>
  <c r="E14" i="2"/>
  <c r="D14" i="2"/>
  <c r="C14" i="2"/>
  <c r="G12" i="2"/>
  <c r="F12" i="2"/>
  <c r="E12" i="2"/>
  <c r="D12" i="2"/>
  <c r="C12" i="2"/>
  <c r="H11" i="2"/>
  <c r="G11" i="2"/>
  <c r="F11" i="2"/>
  <c r="E11" i="2"/>
  <c r="D11" i="2"/>
  <c r="C11" i="2"/>
  <c r="V11" i="2" s="1"/>
  <c r="K10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I8" i="2"/>
  <c r="G8" i="2"/>
  <c r="F8" i="2"/>
  <c r="E8" i="2"/>
  <c r="D8" i="2"/>
  <c r="C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D5" i="2"/>
  <c r="C5" i="2"/>
  <c r="C4" i="2"/>
  <c r="V4" i="2" s="1"/>
  <c r="E3" i="2"/>
  <c r="D3" i="2"/>
  <c r="H2" i="2"/>
  <c r="G2" i="2"/>
  <c r="F2" i="2"/>
  <c r="E2" i="2"/>
  <c r="D2" i="2"/>
  <c r="C2" i="2"/>
  <c r="V8" i="2" l="1"/>
  <c r="V5" i="2"/>
  <c r="V2" i="2"/>
  <c r="V15" i="2"/>
  <c r="V9" i="2"/>
  <c r="V10" i="2"/>
  <c r="V14" i="2"/>
  <c r="V3" i="2"/>
  <c r="V6" i="2"/>
  <c r="V17" i="2"/>
  <c r="V7" i="2"/>
  <c r="V12" i="2"/>
  <c r="V13" i="2"/>
  <c r="V16" i="2"/>
</calcChain>
</file>

<file path=xl/sharedStrings.xml><?xml version="1.0" encoding="utf-8"?>
<sst xmlns="http://schemas.openxmlformats.org/spreadsheetml/2006/main" count="930" uniqueCount="194">
  <si>
    <t>Società</t>
  </si>
  <si>
    <t>Medie parziali atlete</t>
  </si>
  <si>
    <t>Media</t>
  </si>
  <si>
    <t>MACCABI GYM</t>
  </si>
  <si>
    <t>CHAMPION CLUB</t>
  </si>
  <si>
    <t>EL SHAMS</t>
  </si>
  <si>
    <t>YOUTH MOSCOW</t>
  </si>
  <si>
    <t>VERA MORBEGNIO</t>
  </si>
  <si>
    <t>HELIOPOLIS SPORTING CLUB</t>
  </si>
  <si>
    <t>GINNASTICA ARETE'</t>
  </si>
  <si>
    <t>MYA GYM</t>
  </si>
  <si>
    <t>A.S.D. AURA</t>
  </si>
  <si>
    <t>S.S. KINES</t>
  </si>
  <si>
    <t>C.G.R. VILAMARXANT</t>
  </si>
  <si>
    <t>CLUB RITMICA MALTA</t>
  </si>
  <si>
    <t>A.S.D. Jamming Palestre</t>
  </si>
  <si>
    <t>A.S.D. MARCONI</t>
  </si>
  <si>
    <t>FORMA MENTIS</t>
  </si>
  <si>
    <t>#</t>
  </si>
  <si>
    <t>Nominativo Atleta</t>
  </si>
  <si>
    <t>FREE HAND</t>
  </si>
  <si>
    <t>ATTREZZO A SCELTA</t>
  </si>
  <si>
    <t>D</t>
  </si>
  <si>
    <t>E</t>
  </si>
  <si>
    <t>P</t>
  </si>
  <si>
    <t>Totale CL</t>
  </si>
  <si>
    <t>Totale AT</t>
  </si>
  <si>
    <t>Tipologia</t>
  </si>
  <si>
    <t>HELIOPOLIS</t>
  </si>
  <si>
    <t>FARIDA GOBRIAL</t>
  </si>
  <si>
    <t>BALL-PALLA</t>
  </si>
  <si>
    <t>ZEINA ABELAMID</t>
  </si>
  <si>
    <t>KINES</t>
  </si>
  <si>
    <t>GRILLONI AURORA</t>
  </si>
  <si>
    <t>Accademia</t>
  </si>
  <si>
    <t>GYMNAST</t>
  </si>
  <si>
    <t>SCORE</t>
  </si>
  <si>
    <t>APPARATUS</t>
  </si>
  <si>
    <t>TOTAL</t>
  </si>
  <si>
    <t>2008 livello A</t>
  </si>
  <si>
    <t>TALA SOROUR</t>
  </si>
  <si>
    <t>ROPE-FUNE</t>
  </si>
  <si>
    <t>JOUD SABER</t>
  </si>
  <si>
    <t>DANA SABET</t>
  </si>
  <si>
    <t>FARAH YASSEN</t>
  </si>
  <si>
    <t>HOOP-CERCHIO</t>
  </si>
  <si>
    <t>ZEINA KHATER</t>
  </si>
  <si>
    <t>ARETE'</t>
  </si>
  <si>
    <t>MESSINA AURORA</t>
  </si>
  <si>
    <t>MOTTA GINEVRA</t>
  </si>
  <si>
    <t>MARCONI</t>
  </si>
  <si>
    <t>COPPOLA FEDERICA</t>
  </si>
  <si>
    <t>LIO MARTINA</t>
  </si>
  <si>
    <t>V.E.R.A.</t>
  </si>
  <si>
    <t>BERGOMI MARIA</t>
  </si>
  <si>
    <t>DI CATALDO VERONICA</t>
  </si>
  <si>
    <t>2007 livello A</t>
  </si>
  <si>
    <t>2006 Livello A</t>
  </si>
  <si>
    <t>ARCANGELI CATERINA</t>
  </si>
  <si>
    <t>DE PASQUALE CLAUDIA</t>
  </si>
  <si>
    <t>GRATICO LUCREZIA</t>
  </si>
  <si>
    <t>RITMICA MALTA</t>
  </si>
  <si>
    <t>MICALLET VICTORIA</t>
  </si>
  <si>
    <t>JAMMING</t>
  </si>
  <si>
    <t>GRASSO MARIA CHIARA</t>
  </si>
  <si>
    <t>SIMONETTA SARA</t>
  </si>
  <si>
    <t>2005 livello A</t>
  </si>
  <si>
    <t>HOOP</t>
  </si>
  <si>
    <t xml:space="preserve">Totale </t>
  </si>
  <si>
    <t>MALAK ABDEL HADY</t>
  </si>
  <si>
    <t>CLUBS-CLAVETTE</t>
  </si>
  <si>
    <t>CALOGERO CHIARA</t>
  </si>
  <si>
    <t>VILLELLA SIMONA</t>
  </si>
  <si>
    <t>ROPE- FUNE</t>
  </si>
  <si>
    <t>CALABRETTA ANITA</t>
  </si>
  <si>
    <t>TITOVA VIKTORIJA</t>
  </si>
  <si>
    <t xml:space="preserve">V.E.R.A. </t>
  </si>
  <si>
    <t>COLOMBINI AURORA</t>
  </si>
  <si>
    <t>VITALI MATILDE</t>
  </si>
  <si>
    <t>SHAHAR ASIDO</t>
  </si>
  <si>
    <t>VATSMAN LIEL</t>
  </si>
  <si>
    <t>2004 livello A</t>
  </si>
  <si>
    <t>BALL</t>
  </si>
  <si>
    <t>TAMAGNINI ANNA</t>
  </si>
  <si>
    <t>MAUGERI CRISTINA</t>
  </si>
  <si>
    <t>ILARDO MARTINA</t>
  </si>
  <si>
    <t>KATZ ADI</t>
  </si>
  <si>
    <t>ANDRAUS EVA</t>
  </si>
  <si>
    <t>CLUBS</t>
  </si>
  <si>
    <t>Totale</t>
  </si>
  <si>
    <t>HANNOUT ZEINA</t>
  </si>
  <si>
    <t>FALCONE GAIA</t>
  </si>
  <si>
    <t>MANFREDI ALICE</t>
  </si>
  <si>
    <t>VORONKOV NIKOL</t>
  </si>
  <si>
    <t>2002-2001 livello A</t>
  </si>
  <si>
    <t>TOTALE</t>
  </si>
  <si>
    <t>Media E</t>
  </si>
  <si>
    <t>KATZ ENAV</t>
  </si>
  <si>
    <t>RIBBON-NASTRO</t>
  </si>
  <si>
    <t>Senior livello A</t>
  </si>
  <si>
    <t>ELBARBARY DANA</t>
  </si>
  <si>
    <t>CARACHI MARTHA</t>
  </si>
  <si>
    <t>CAVALLI GIULIA</t>
  </si>
  <si>
    <t>SHEVYRTALOVA ANZHELINA</t>
  </si>
  <si>
    <t>2009-2010</t>
  </si>
  <si>
    <t>2008 livello B</t>
  </si>
  <si>
    <t>AURA</t>
  </si>
  <si>
    <t>DE MONTE MATILDE</t>
  </si>
  <si>
    <t>ACCADEMIA</t>
  </si>
  <si>
    <t>SARCI' MARIA RITA</t>
  </si>
  <si>
    <t>BURGEJA CHRISTY</t>
  </si>
  <si>
    <t>CAFFARELLI FRANCESCA</t>
  </si>
  <si>
    <t>DI BARTOLO LUDOVICA</t>
  </si>
  <si>
    <t>TOMARCHIO MARIA GRAZIA</t>
  </si>
  <si>
    <t>2007 livello B</t>
  </si>
  <si>
    <t>WALID SALMA</t>
  </si>
  <si>
    <t>ELHAMALAWY LAMA</t>
  </si>
  <si>
    <t>DAVI' MRYAM</t>
  </si>
  <si>
    <t>LO GIUDICE GIULIANA</t>
  </si>
  <si>
    <t>CATALANO GIORGIA</t>
  </si>
  <si>
    <t>TRAPASSO GIADA</t>
  </si>
  <si>
    <t>MUSCAT MARTINA</t>
  </si>
  <si>
    <t>SHADRINA ARINA</t>
  </si>
  <si>
    <t>CASERTA SILVANA</t>
  </si>
  <si>
    <t>V..E.R.A.</t>
  </si>
  <si>
    <t>ALBARELLI ASIA</t>
  </si>
  <si>
    <t>2006 Livello B</t>
  </si>
  <si>
    <t>TIPOLOGIA</t>
  </si>
  <si>
    <t>SOBEIH AMINA</t>
  </si>
  <si>
    <t>FATY LAYAL</t>
  </si>
  <si>
    <t>TAWFIK AMAAL</t>
  </si>
  <si>
    <t>CHIERIGINI MICHELA</t>
  </si>
  <si>
    <t>VANNONI ANNALISA</t>
  </si>
  <si>
    <t>ZAPATER NATALIA</t>
  </si>
  <si>
    <t>ESPOSITO MARTINA</t>
  </si>
  <si>
    <t>GIANGRECO ALISIA</t>
  </si>
  <si>
    <t>IANIA SILVANA</t>
  </si>
  <si>
    <t>CARACHI ELSA</t>
  </si>
  <si>
    <t>BARABANSHCHIKOVA SOFIIA</t>
  </si>
  <si>
    <t>CALLIPO REBECCA</t>
  </si>
  <si>
    <t>SULEYMANOVA POLINA</t>
  </si>
  <si>
    <t>GAMZATOVA AMINA</t>
  </si>
  <si>
    <t>LANZIANI CAROLINA</t>
  </si>
  <si>
    <t>MAONE LILIANA</t>
  </si>
  <si>
    <t>HANNOUT  GAMILA</t>
  </si>
  <si>
    <t>SHIHA DANIA</t>
  </si>
  <si>
    <t>GAD LAILA</t>
  </si>
  <si>
    <t>DE MONTE FEDERICA</t>
  </si>
  <si>
    <t>ESPOSITO CECILIA</t>
  </si>
  <si>
    <t>C.G.R. VILAMAXANT</t>
  </si>
  <si>
    <t>CABRERA PATRICIA</t>
  </si>
  <si>
    <t>BARLIANI SERENA</t>
  </si>
  <si>
    <t>DELL'ERA CHIARA</t>
  </si>
  <si>
    <t>ZAPPALA' MARTINA</t>
  </si>
  <si>
    <t>2005 livello B</t>
  </si>
  <si>
    <t>2005 LEVEL B</t>
  </si>
  <si>
    <t>ABDELSATAR JANA</t>
  </si>
  <si>
    <t>MAZZUCCO SOFIA</t>
  </si>
  <si>
    <t>CICCARELLI FLAVIA</t>
  </si>
  <si>
    <t>LIBERATO VIRGINIA</t>
  </si>
  <si>
    <t>LANARO ILARIA</t>
  </si>
  <si>
    <t>GANDOLI LIDIA</t>
  </si>
  <si>
    <t>BUSI ELISABETTA</t>
  </si>
  <si>
    <t>2004 livello B</t>
  </si>
  <si>
    <t>ARCANGELI SOFIA</t>
  </si>
  <si>
    <t>MASSINI ELETTRA</t>
  </si>
  <si>
    <t>BARONE FRANCESCA</t>
  </si>
  <si>
    <t>CANDIDO MICHAELA</t>
  </si>
  <si>
    <t>ARNO' ALESSANDRA</t>
  </si>
  <si>
    <t>2003 livello B</t>
  </si>
  <si>
    <t>2003 LEVEL B</t>
  </si>
  <si>
    <t>2002-2001 livello B</t>
  </si>
  <si>
    <t>CORRENTI MARINA</t>
  </si>
  <si>
    <t>PRADAS MIREIA</t>
  </si>
  <si>
    <t>2002-2001 lvel b</t>
  </si>
  <si>
    <t>MORELLO MARTA</t>
  </si>
  <si>
    <t>PAMPALONE MARTA</t>
  </si>
  <si>
    <t>Senior livello B</t>
  </si>
  <si>
    <t>SENIOR LEVEL B</t>
  </si>
  <si>
    <t>2008/2004  LEVEL A  group</t>
  </si>
  <si>
    <t>ARCAGELI-CHIERIGINI- TAMAGNINI-VANNONI</t>
  </si>
  <si>
    <t>JAMMING A</t>
  </si>
  <si>
    <t>GRASSO-ILARDO-ZAPPALA'</t>
  </si>
  <si>
    <t>AURA A</t>
  </si>
  <si>
    <t>CICCARELLI-LIBERATO-LANARO</t>
  </si>
  <si>
    <t>2008/2004 LEVEL B group</t>
  </si>
  <si>
    <t>AURA B</t>
  </si>
  <si>
    <t>DE MONTE- EPOSITO- BARONE</t>
  </si>
  <si>
    <t>JAMMING B</t>
  </si>
  <si>
    <t>CAVALLI- DI BARTOLO- TOMARCHIO</t>
  </si>
  <si>
    <t>GIANGRECO ALISIA- GIANGREO CLOE- MAONE</t>
  </si>
  <si>
    <t>SABER-SABET-WALID-ELHAMALAWY-YASSEN</t>
  </si>
  <si>
    <t>open group LEVEL B</t>
  </si>
  <si>
    <t>CORRENTI- MORELLO-CANDIDO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</si>
</sst>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left" vertical="center"/>
    </xf>
    <xf numFmtId="2" fontId="7" fillId="4" borderId="6" xfId="0" applyNumberFormat="1" applyFont="1" applyFill="1" applyBorder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Normale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_TABELLO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_TABELLON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LLETTI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A"/>
      <sheetName val="2007A"/>
      <sheetName val="2006A"/>
      <sheetName val="2005A"/>
      <sheetName val="2004A"/>
      <sheetName val="2003A"/>
      <sheetName val="2002-2001A"/>
      <sheetName val="SENIOR A"/>
    </sheetNames>
    <sheetDataSet>
      <sheetData sheetId="0">
        <row r="3">
          <cell r="M3">
            <v>7.8000000000000007</v>
          </cell>
        </row>
        <row r="4">
          <cell r="M4">
            <v>8.0500000000000007</v>
          </cell>
        </row>
        <row r="5">
          <cell r="M5">
            <v>7.4350000000000005</v>
          </cell>
        </row>
      </sheetData>
      <sheetData sheetId="1">
        <row r="3">
          <cell r="M3">
            <v>8.0649999999999995</v>
          </cell>
        </row>
        <row r="4">
          <cell r="M4">
            <v>8.0150000000000006</v>
          </cell>
        </row>
        <row r="5">
          <cell r="M5">
            <v>8.27</v>
          </cell>
        </row>
        <row r="6">
          <cell r="M6">
            <v>8.1999999999999993</v>
          </cell>
        </row>
        <row r="7">
          <cell r="M7">
            <v>7.92</v>
          </cell>
        </row>
        <row r="8">
          <cell r="M8">
            <v>8.7199999999999989</v>
          </cell>
        </row>
        <row r="9">
          <cell r="M9">
            <v>8.1</v>
          </cell>
        </row>
        <row r="10">
          <cell r="M10">
            <v>7.43</v>
          </cell>
        </row>
        <row r="11">
          <cell r="M11">
            <v>6.93</v>
          </cell>
        </row>
        <row r="12">
          <cell r="M12">
            <v>7.8149999999999995</v>
          </cell>
        </row>
        <row r="13">
          <cell r="M13">
            <v>7.665</v>
          </cell>
        </row>
      </sheetData>
      <sheetData sheetId="2">
        <row r="3">
          <cell r="M3">
            <v>7.78</v>
          </cell>
        </row>
        <row r="4">
          <cell r="M4">
            <v>7.9649999999999999</v>
          </cell>
        </row>
        <row r="5">
          <cell r="M5">
            <v>6.9850000000000003</v>
          </cell>
        </row>
        <row r="6">
          <cell r="M6">
            <v>7.415</v>
          </cell>
        </row>
        <row r="7">
          <cell r="M7">
            <v>7.1</v>
          </cell>
        </row>
        <row r="8">
          <cell r="M8">
            <v>8.1349999999999998</v>
          </cell>
        </row>
      </sheetData>
      <sheetData sheetId="3">
        <row r="3">
          <cell r="M3">
            <v>8.0350000000000001</v>
          </cell>
        </row>
        <row r="4">
          <cell r="M4">
            <v>5.8849999999999998</v>
          </cell>
        </row>
        <row r="5">
          <cell r="M5">
            <v>7.7799999999999994</v>
          </cell>
        </row>
        <row r="6">
          <cell r="M6">
            <v>6.78</v>
          </cell>
        </row>
        <row r="7">
          <cell r="M7">
            <v>6.4649999999999999</v>
          </cell>
        </row>
        <row r="8">
          <cell r="M8">
            <v>8.1649999999999991</v>
          </cell>
        </row>
        <row r="9">
          <cell r="M9">
            <v>7.8150000000000004</v>
          </cell>
        </row>
        <row r="10">
          <cell r="M10">
            <v>8.25</v>
          </cell>
        </row>
        <row r="11">
          <cell r="M11">
            <v>8.3649999999999984</v>
          </cell>
        </row>
      </sheetData>
      <sheetData sheetId="4">
        <row r="3">
          <cell r="M3">
            <v>7.3800000000000008</v>
          </cell>
        </row>
        <row r="4">
          <cell r="M4">
            <v>7.92</v>
          </cell>
        </row>
        <row r="6">
          <cell r="M6">
            <v>8.2149999999999999</v>
          </cell>
        </row>
        <row r="7">
          <cell r="M7">
            <v>8.5</v>
          </cell>
        </row>
      </sheetData>
      <sheetData sheetId="5"/>
      <sheetData sheetId="6">
        <row r="3">
          <cell r="M3">
            <v>7.0449999999999999</v>
          </cell>
        </row>
        <row r="4">
          <cell r="M4">
            <v>7.8149999999999995</v>
          </cell>
        </row>
        <row r="5">
          <cell r="M5">
            <v>7.17</v>
          </cell>
        </row>
        <row r="6">
          <cell r="M6">
            <v>9.2650000000000006</v>
          </cell>
        </row>
      </sheetData>
      <sheetData sheetId="7">
        <row r="3">
          <cell r="O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2010"/>
      <sheetName val="2008B"/>
      <sheetName val="2007B"/>
      <sheetName val="2006B"/>
      <sheetName val="2005B"/>
      <sheetName val="2004B"/>
      <sheetName val="2003B"/>
      <sheetName val="2002-2001B"/>
      <sheetName val="SENIORB"/>
    </sheetNames>
    <sheetDataSet>
      <sheetData sheetId="0">
        <row r="3">
          <cell r="E3">
            <v>8.9</v>
          </cell>
        </row>
        <row r="4">
          <cell r="E4">
            <v>7.77</v>
          </cell>
        </row>
        <row r="5">
          <cell r="E5">
            <v>7.17</v>
          </cell>
        </row>
      </sheetData>
      <sheetData sheetId="1">
        <row r="3">
          <cell r="E3">
            <v>7.5</v>
          </cell>
        </row>
        <row r="4">
          <cell r="E4">
            <v>7</v>
          </cell>
        </row>
        <row r="5">
          <cell r="E5">
            <v>7.8</v>
          </cell>
        </row>
        <row r="6">
          <cell r="E6">
            <v>7.07</v>
          </cell>
        </row>
        <row r="7">
          <cell r="E7">
            <v>7.9</v>
          </cell>
        </row>
        <row r="8">
          <cell r="E8">
            <v>7.07</v>
          </cell>
        </row>
      </sheetData>
      <sheetData sheetId="2">
        <row r="3">
          <cell r="E3">
            <v>8.33</v>
          </cell>
        </row>
        <row r="4">
          <cell r="E4">
            <v>7.43</v>
          </cell>
        </row>
        <row r="5">
          <cell r="E5">
            <v>7.23</v>
          </cell>
        </row>
        <row r="6">
          <cell r="E6">
            <v>7.67</v>
          </cell>
        </row>
        <row r="7">
          <cell r="E7">
            <v>7.67</v>
          </cell>
        </row>
        <row r="8">
          <cell r="E8">
            <v>7</v>
          </cell>
        </row>
        <row r="9">
          <cell r="E9">
            <v>6.93</v>
          </cell>
        </row>
        <row r="10">
          <cell r="E10">
            <v>8.5299999999999994</v>
          </cell>
        </row>
        <row r="11">
          <cell r="E11">
            <v>7</v>
          </cell>
        </row>
        <row r="12">
          <cell r="E12">
            <v>8.0299999999999994</v>
          </cell>
        </row>
      </sheetData>
      <sheetData sheetId="3">
        <row r="3">
          <cell r="E3">
            <v>7.87</v>
          </cell>
        </row>
        <row r="4">
          <cell r="E4">
            <v>7.8</v>
          </cell>
        </row>
        <row r="5">
          <cell r="E5">
            <v>7.2</v>
          </cell>
        </row>
        <row r="6">
          <cell r="E6">
            <v>7.33</v>
          </cell>
        </row>
        <row r="7">
          <cell r="E7">
            <v>7.8</v>
          </cell>
        </row>
        <row r="8">
          <cell r="E8">
            <v>6.93</v>
          </cell>
        </row>
        <row r="9">
          <cell r="E9">
            <v>6.9</v>
          </cell>
        </row>
        <row r="10">
          <cell r="E10">
            <v>7.3</v>
          </cell>
        </row>
        <row r="11">
          <cell r="E11">
            <v>6.37</v>
          </cell>
        </row>
        <row r="12">
          <cell r="E12">
            <v>7.5</v>
          </cell>
        </row>
        <row r="13">
          <cell r="E13">
            <v>7.93</v>
          </cell>
        </row>
        <row r="14">
          <cell r="E14">
            <v>7.13</v>
          </cell>
        </row>
        <row r="15">
          <cell r="E15">
            <v>7.83</v>
          </cell>
        </row>
        <row r="16">
          <cell r="E16">
            <v>8</v>
          </cell>
        </row>
        <row r="17">
          <cell r="E17">
            <v>7.7</v>
          </cell>
        </row>
        <row r="18">
          <cell r="E18">
            <v>6.87</v>
          </cell>
        </row>
      </sheetData>
      <sheetData sheetId="4">
        <row r="3">
          <cell r="E3">
            <v>7.43</v>
          </cell>
        </row>
        <row r="4">
          <cell r="E4">
            <v>7.83</v>
          </cell>
        </row>
        <row r="5">
          <cell r="E5">
            <v>7.1</v>
          </cell>
        </row>
        <row r="6">
          <cell r="E6">
            <v>7.4</v>
          </cell>
        </row>
        <row r="7">
          <cell r="E7">
            <v>7.4</v>
          </cell>
        </row>
        <row r="8">
          <cell r="E8">
            <v>7.7</v>
          </cell>
        </row>
        <row r="10">
          <cell r="E10">
            <v>8.1</v>
          </cell>
        </row>
        <row r="11">
          <cell r="E11">
            <v>7.63</v>
          </cell>
        </row>
      </sheetData>
      <sheetData sheetId="5">
        <row r="3">
          <cell r="E3">
            <v>8.43</v>
          </cell>
        </row>
        <row r="4">
          <cell r="E4">
            <v>6.23</v>
          </cell>
        </row>
        <row r="5">
          <cell r="E5">
            <v>7.7</v>
          </cell>
        </row>
        <row r="6">
          <cell r="E6">
            <v>6.97</v>
          </cell>
        </row>
        <row r="7">
          <cell r="E7">
            <v>6.87</v>
          </cell>
        </row>
        <row r="8">
          <cell r="E8">
            <v>7.77</v>
          </cell>
        </row>
        <row r="9">
          <cell r="E9">
            <v>7.3</v>
          </cell>
        </row>
      </sheetData>
      <sheetData sheetId="6">
        <row r="3">
          <cell r="E3">
            <v>7.33</v>
          </cell>
        </row>
        <row r="4">
          <cell r="E4">
            <v>8.3000000000000007</v>
          </cell>
        </row>
        <row r="5">
          <cell r="E5">
            <v>7.33</v>
          </cell>
        </row>
        <row r="6">
          <cell r="E6">
            <v>6.73</v>
          </cell>
        </row>
        <row r="7">
          <cell r="E7">
            <v>8.4</v>
          </cell>
        </row>
      </sheetData>
      <sheetData sheetId="7">
        <row r="3">
          <cell r="E3">
            <v>7.57</v>
          </cell>
        </row>
        <row r="4">
          <cell r="E4">
            <v>7.43</v>
          </cell>
        </row>
      </sheetData>
      <sheetData sheetId="8">
        <row r="3">
          <cell r="E3">
            <v>6.73</v>
          </cell>
        </row>
        <row r="4">
          <cell r="E4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. A 2008-2004"/>
      <sheetName val="COLL. B 2008-2004"/>
      <sheetName val="COLL. ATTREZZO B 2008-2004"/>
      <sheetName val="COLL. B OPEN"/>
      <sheetName val="RISULTATI COLL. A 2008-2004"/>
      <sheetName val="RISULTATI COLL. B 2008-2004"/>
    </sheetNames>
    <sheetDataSet>
      <sheetData sheetId="0">
        <row r="3">
          <cell r="E3">
            <v>8.17</v>
          </cell>
        </row>
        <row r="4">
          <cell r="E4">
            <v>7.8</v>
          </cell>
        </row>
        <row r="5">
          <cell r="E5">
            <v>8.1300000000000008</v>
          </cell>
        </row>
      </sheetData>
      <sheetData sheetId="1">
        <row r="3">
          <cell r="E3">
            <v>8.07</v>
          </cell>
        </row>
        <row r="4">
          <cell r="E4">
            <v>7.37</v>
          </cell>
        </row>
        <row r="5">
          <cell r="E5"/>
        </row>
      </sheetData>
      <sheetData sheetId="2">
        <row r="3">
          <cell r="E3">
            <v>6.87</v>
          </cell>
        </row>
      </sheetData>
      <sheetData sheetId="3">
        <row r="3">
          <cell r="E3">
            <v>7.33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82" workbookViewId="0">
      <selection activeCell="G103" sqref="G103"/>
    </sheetView>
  </sheetViews>
  <sheetFormatPr defaultRowHeight="15" x14ac:dyDescent="0.25"/>
  <cols>
    <col min="1" max="1" width="12.140625" customWidth="1"/>
    <col min="2" max="2" width="18" customWidth="1"/>
    <col min="3" max="3" width="20.7109375" customWidth="1"/>
    <col min="4" max="4" width="10.5703125" customWidth="1"/>
    <col min="5" max="5" width="11.5703125" customWidth="1"/>
    <col min="6" max="6" width="14.5703125" customWidth="1"/>
    <col min="7" max="7" width="10.140625" customWidth="1"/>
    <col min="8" max="9" width="5.5703125" customWidth="1"/>
    <col min="10" max="10" width="5.42578125" customWidth="1"/>
    <col min="11" max="11" width="9.42578125" customWidth="1"/>
    <col min="12" max="12" width="14" customWidth="1"/>
    <col min="13" max="13" width="5.5703125" customWidth="1"/>
    <col min="14" max="14" width="5.7109375" customWidth="1"/>
    <col min="15" max="15" width="5.28515625" customWidth="1"/>
    <col min="16" max="16" width="5.140625" customWidth="1"/>
    <col min="17" max="17" width="5.5703125" customWidth="1"/>
    <col min="18" max="19" width="4.85546875" customWidth="1"/>
    <col min="20" max="20" width="5.140625" customWidth="1"/>
    <col min="21" max="21" width="4.7109375" customWidth="1"/>
    <col min="22" max="22" width="9.140625" customWidth="1"/>
  </cols>
  <sheetData>
    <row r="1" spans="1:12" x14ac:dyDescent="0.25">
      <c r="B1" s="20" t="s">
        <v>39</v>
      </c>
    </row>
    <row r="2" spans="1:12" x14ac:dyDescent="0.25">
      <c r="A2" s="39" t="s">
        <v>18</v>
      </c>
      <c r="B2" s="40" t="s">
        <v>0</v>
      </c>
      <c r="C2" s="39" t="s">
        <v>19</v>
      </c>
      <c r="D2" s="38" t="s">
        <v>20</v>
      </c>
      <c r="E2" s="38"/>
      <c r="F2" s="38"/>
      <c r="G2" s="38"/>
      <c r="H2" s="38" t="s">
        <v>21</v>
      </c>
      <c r="I2" s="38"/>
      <c r="J2" s="38"/>
      <c r="K2" s="38"/>
      <c r="L2" s="38"/>
    </row>
    <row r="3" spans="1:12" x14ac:dyDescent="0.25">
      <c r="A3" s="39"/>
      <c r="B3" s="41"/>
      <c r="C3" s="39"/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22</v>
      </c>
      <c r="I3" s="15" t="s">
        <v>23</v>
      </c>
      <c r="J3" s="15" t="s">
        <v>24</v>
      </c>
      <c r="K3" s="15" t="s">
        <v>26</v>
      </c>
      <c r="L3" s="15" t="s">
        <v>27</v>
      </c>
    </row>
    <row r="4" spans="1:12" x14ac:dyDescent="0.25">
      <c r="A4" s="16">
        <v>1</v>
      </c>
      <c r="B4" s="17" t="s">
        <v>28</v>
      </c>
      <c r="C4" s="3" t="s">
        <v>29</v>
      </c>
      <c r="D4" s="18">
        <v>2.5</v>
      </c>
      <c r="E4" s="18">
        <v>8.4</v>
      </c>
      <c r="F4" s="18"/>
      <c r="G4" s="18">
        <f>$D4+$E4-$F4</f>
        <v>10.9</v>
      </c>
      <c r="H4" s="18">
        <v>1.93</v>
      </c>
      <c r="I4" s="18">
        <v>7.2</v>
      </c>
      <c r="J4" s="18"/>
      <c r="K4" s="18">
        <f>$H4+$I4-$J4</f>
        <v>9.1300000000000008</v>
      </c>
      <c r="L4" s="15" t="s">
        <v>30</v>
      </c>
    </row>
    <row r="5" spans="1:12" x14ac:dyDescent="0.25">
      <c r="A5" s="16">
        <v>2</v>
      </c>
      <c r="B5" s="19" t="s">
        <v>28</v>
      </c>
      <c r="C5" s="15" t="s">
        <v>31</v>
      </c>
      <c r="D5" s="18">
        <v>3.13</v>
      </c>
      <c r="E5" s="18">
        <v>8.3000000000000007</v>
      </c>
      <c r="F5" s="18"/>
      <c r="G5" s="18">
        <f t="shared" ref="G5:G6" si="0">$D5+$E5-$F5</f>
        <v>11.43</v>
      </c>
      <c r="H5" s="18">
        <v>1.73</v>
      </c>
      <c r="I5" s="18">
        <v>7.8</v>
      </c>
      <c r="J5" s="18"/>
      <c r="K5" s="18">
        <f t="shared" ref="K5:K6" si="1">$H5+$I5-$J5</f>
        <v>9.5299999999999994</v>
      </c>
      <c r="L5" s="15" t="s">
        <v>30</v>
      </c>
    </row>
    <row r="6" spans="1:12" x14ac:dyDescent="0.25">
      <c r="A6" s="16">
        <v>3</v>
      </c>
      <c r="B6" s="19" t="s">
        <v>32</v>
      </c>
      <c r="C6" s="15" t="s">
        <v>33</v>
      </c>
      <c r="D6" s="18">
        <v>1.57</v>
      </c>
      <c r="E6" s="18">
        <v>7.7</v>
      </c>
      <c r="F6" s="18"/>
      <c r="G6" s="18">
        <f t="shared" si="0"/>
        <v>9.27</v>
      </c>
      <c r="H6" s="18">
        <v>1.37</v>
      </c>
      <c r="I6" s="18">
        <v>7.17</v>
      </c>
      <c r="J6" s="18"/>
      <c r="K6" s="18">
        <f t="shared" si="1"/>
        <v>8.5399999999999991</v>
      </c>
      <c r="L6" s="15" t="s">
        <v>30</v>
      </c>
    </row>
    <row r="8" spans="1:12" ht="15" customHeight="1" x14ac:dyDescent="0.25">
      <c r="A8" s="8"/>
      <c r="B8" s="8"/>
      <c r="C8" s="8" t="s">
        <v>35</v>
      </c>
      <c r="D8" s="8" t="s">
        <v>36</v>
      </c>
      <c r="E8" s="8" t="s">
        <v>36</v>
      </c>
      <c r="F8" s="8" t="s">
        <v>37</v>
      </c>
      <c r="G8" s="8" t="s">
        <v>38</v>
      </c>
    </row>
    <row r="9" spans="1:12" ht="15" customHeight="1" x14ac:dyDescent="0.25">
      <c r="A9" s="8"/>
      <c r="B9" s="8"/>
      <c r="C9" s="8"/>
      <c r="D9" s="8" t="s">
        <v>20</v>
      </c>
      <c r="E9" s="8" t="s">
        <v>37</v>
      </c>
      <c r="F9" s="8"/>
      <c r="G9" s="8" t="s">
        <v>36</v>
      </c>
    </row>
    <row r="10" spans="1:12" x14ac:dyDescent="0.25">
      <c r="A10" s="21">
        <v>1</v>
      </c>
      <c r="B10" s="8" t="s">
        <v>28</v>
      </c>
      <c r="C10" s="8" t="s">
        <v>31</v>
      </c>
      <c r="D10" s="8">
        <v>11.43</v>
      </c>
      <c r="E10" s="8">
        <v>9.5299999999999994</v>
      </c>
      <c r="F10" s="8" t="s">
        <v>30</v>
      </c>
      <c r="G10" s="8">
        <v>20.96</v>
      </c>
    </row>
    <row r="11" spans="1:12" x14ac:dyDescent="0.25">
      <c r="A11" s="21">
        <v>2</v>
      </c>
      <c r="B11" s="8" t="s">
        <v>28</v>
      </c>
      <c r="C11" s="8" t="s">
        <v>29</v>
      </c>
      <c r="D11" s="8">
        <v>10.9</v>
      </c>
      <c r="E11" s="8">
        <v>9.1300000000000008</v>
      </c>
      <c r="F11" s="8" t="s">
        <v>30</v>
      </c>
      <c r="G11" s="8">
        <v>20.03</v>
      </c>
    </row>
    <row r="12" spans="1:12" x14ac:dyDescent="0.25">
      <c r="A12" s="21">
        <v>3</v>
      </c>
      <c r="B12" s="8" t="s">
        <v>32</v>
      </c>
      <c r="C12" s="8" t="s">
        <v>33</v>
      </c>
      <c r="D12" s="8">
        <v>9.27</v>
      </c>
      <c r="E12" s="8">
        <v>8.5399999999999991</v>
      </c>
      <c r="F12" s="8" t="s">
        <v>30</v>
      </c>
      <c r="G12" s="8">
        <v>17.809999999999999</v>
      </c>
    </row>
    <row r="13" spans="1:12" x14ac:dyDescent="0.25">
      <c r="A13" s="25"/>
      <c r="B13" s="26"/>
      <c r="C13" s="26"/>
      <c r="D13" s="26"/>
      <c r="E13" s="26"/>
      <c r="F13" s="26"/>
      <c r="G13" s="26"/>
    </row>
    <row r="14" spans="1:12" x14ac:dyDescent="0.25">
      <c r="B14" s="20" t="s">
        <v>56</v>
      </c>
    </row>
    <row r="15" spans="1:12" x14ac:dyDescent="0.25">
      <c r="A15" s="39" t="s">
        <v>18</v>
      </c>
      <c r="B15" s="40" t="s">
        <v>0</v>
      </c>
      <c r="C15" s="39" t="s">
        <v>19</v>
      </c>
      <c r="D15" s="38" t="s">
        <v>20</v>
      </c>
      <c r="E15" s="38"/>
      <c r="F15" s="38"/>
      <c r="G15" s="38"/>
      <c r="H15" s="38" t="s">
        <v>21</v>
      </c>
      <c r="I15" s="38"/>
      <c r="J15" s="38"/>
      <c r="K15" s="38"/>
      <c r="L15" s="38"/>
    </row>
    <row r="16" spans="1:12" x14ac:dyDescent="0.25">
      <c r="A16" s="39"/>
      <c r="B16" s="41"/>
      <c r="C16" s="39"/>
      <c r="D16" s="15" t="s">
        <v>22</v>
      </c>
      <c r="E16" s="15" t="s">
        <v>23</v>
      </c>
      <c r="F16" s="15" t="s">
        <v>24</v>
      </c>
      <c r="G16" s="15" t="s">
        <v>25</v>
      </c>
      <c r="H16" s="15" t="s">
        <v>22</v>
      </c>
      <c r="I16" s="15" t="s">
        <v>23</v>
      </c>
      <c r="J16" s="15" t="s">
        <v>24</v>
      </c>
      <c r="K16" s="15" t="s">
        <v>26</v>
      </c>
      <c r="L16" s="15" t="s">
        <v>27</v>
      </c>
    </row>
    <row r="17" spans="1:12" x14ac:dyDescent="0.25">
      <c r="A17" s="16">
        <v>1</v>
      </c>
      <c r="B17" s="21" t="s">
        <v>28</v>
      </c>
      <c r="C17" s="21" t="s">
        <v>40</v>
      </c>
      <c r="D17" s="18">
        <v>2.97</v>
      </c>
      <c r="E17" s="18">
        <v>8.43</v>
      </c>
      <c r="F17" s="18"/>
      <c r="G17" s="18">
        <f>$D17+$E17-$F17</f>
        <v>11.4</v>
      </c>
      <c r="H17" s="18">
        <v>1.73</v>
      </c>
      <c r="I17" s="18">
        <v>7.7</v>
      </c>
      <c r="J17" s="18"/>
      <c r="K17" s="18">
        <f>$H17+$I17-$J17</f>
        <v>9.43</v>
      </c>
      <c r="L17" s="22" t="s">
        <v>41</v>
      </c>
    </row>
    <row r="18" spans="1:12" x14ac:dyDescent="0.25">
      <c r="A18" s="16">
        <v>2</v>
      </c>
      <c r="B18" s="21" t="s">
        <v>28</v>
      </c>
      <c r="C18" s="21" t="s">
        <v>42</v>
      </c>
      <c r="D18" s="18">
        <v>3</v>
      </c>
      <c r="E18" s="18">
        <v>8.5299999999999994</v>
      </c>
      <c r="F18" s="18"/>
      <c r="G18" s="18">
        <f>$D18+$E18-$F18</f>
        <v>11.53</v>
      </c>
      <c r="H18" s="18">
        <v>2.13</v>
      </c>
      <c r="I18" s="18">
        <v>7.5</v>
      </c>
      <c r="J18" s="18"/>
      <c r="K18" s="18">
        <f t="shared" ref="K18:K27" si="2">$H18+$I18-$J18</f>
        <v>9.629999999999999</v>
      </c>
      <c r="L18" s="22" t="s">
        <v>30</v>
      </c>
    </row>
    <row r="19" spans="1:12" x14ac:dyDescent="0.25">
      <c r="A19" s="16">
        <v>3</v>
      </c>
      <c r="B19" s="21" t="s">
        <v>28</v>
      </c>
      <c r="C19" s="21" t="s">
        <v>43</v>
      </c>
      <c r="D19" s="18">
        <v>2.8</v>
      </c>
      <c r="E19" s="18">
        <v>8.4700000000000006</v>
      </c>
      <c r="F19" s="18"/>
      <c r="G19" s="18">
        <f>$D19+$E19-$F19</f>
        <v>11.27</v>
      </c>
      <c r="H19" s="18">
        <v>2.13</v>
      </c>
      <c r="I19" s="18">
        <v>8.07</v>
      </c>
      <c r="J19" s="18"/>
      <c r="K19" s="18">
        <f t="shared" si="2"/>
        <v>10.199999999999999</v>
      </c>
      <c r="L19" s="22" t="s">
        <v>30</v>
      </c>
    </row>
    <row r="20" spans="1:12" x14ac:dyDescent="0.25">
      <c r="A20" s="16">
        <v>4</v>
      </c>
      <c r="B20" s="23" t="s">
        <v>28</v>
      </c>
      <c r="C20" s="15" t="s">
        <v>44</v>
      </c>
      <c r="D20" s="18">
        <v>2.97</v>
      </c>
      <c r="E20" s="18">
        <v>8.6300000000000008</v>
      </c>
      <c r="F20" s="18"/>
      <c r="G20" s="18">
        <f t="shared" ref="G20:G27" si="3">$D20+$E20-$F20</f>
        <v>11.600000000000001</v>
      </c>
      <c r="H20" s="18">
        <v>2.0699999999999998</v>
      </c>
      <c r="I20" s="18">
        <v>7.77</v>
      </c>
      <c r="J20" s="18"/>
      <c r="K20" s="18">
        <f t="shared" si="2"/>
        <v>9.84</v>
      </c>
      <c r="L20" s="24" t="s">
        <v>45</v>
      </c>
    </row>
    <row r="21" spans="1:12" x14ac:dyDescent="0.25">
      <c r="A21" s="16">
        <v>5</v>
      </c>
      <c r="B21" s="23" t="s">
        <v>28</v>
      </c>
      <c r="C21" s="15" t="s">
        <v>46</v>
      </c>
      <c r="D21" s="18">
        <v>3.3</v>
      </c>
      <c r="E21" s="18">
        <v>8.27</v>
      </c>
      <c r="F21" s="18"/>
      <c r="G21" s="18">
        <f t="shared" si="3"/>
        <v>11.57</v>
      </c>
      <c r="H21" s="18">
        <v>2.83</v>
      </c>
      <c r="I21" s="18">
        <v>7.57</v>
      </c>
      <c r="J21" s="18"/>
      <c r="K21" s="18">
        <f t="shared" si="2"/>
        <v>10.4</v>
      </c>
      <c r="L21" s="24" t="s">
        <v>45</v>
      </c>
    </row>
    <row r="22" spans="1:12" x14ac:dyDescent="0.25">
      <c r="A22" s="16">
        <v>6</v>
      </c>
      <c r="B22" s="23" t="s">
        <v>47</v>
      </c>
      <c r="C22" s="15" t="s">
        <v>48</v>
      </c>
      <c r="D22" s="18">
        <v>4</v>
      </c>
      <c r="E22" s="18">
        <v>8.8699999999999992</v>
      </c>
      <c r="F22" s="18"/>
      <c r="G22" s="18">
        <f t="shared" si="3"/>
        <v>12.87</v>
      </c>
      <c r="H22" s="18">
        <v>3.33</v>
      </c>
      <c r="I22" s="18">
        <v>8.57</v>
      </c>
      <c r="J22" s="18"/>
      <c r="K22" s="18">
        <f t="shared" si="2"/>
        <v>11.9</v>
      </c>
      <c r="L22" s="24" t="s">
        <v>30</v>
      </c>
    </row>
    <row r="23" spans="1:12" x14ac:dyDescent="0.25">
      <c r="A23" s="16">
        <v>7</v>
      </c>
      <c r="B23" s="23" t="s">
        <v>47</v>
      </c>
      <c r="C23" s="15" t="s">
        <v>49</v>
      </c>
      <c r="D23" s="18">
        <v>3.17</v>
      </c>
      <c r="E23" s="18">
        <v>8.67</v>
      </c>
      <c r="F23" s="18"/>
      <c r="G23" s="18">
        <f t="shared" si="3"/>
        <v>11.84</v>
      </c>
      <c r="H23" s="18">
        <v>2.9</v>
      </c>
      <c r="I23" s="18">
        <v>7.53</v>
      </c>
      <c r="J23" s="18"/>
      <c r="K23" s="18">
        <f t="shared" si="2"/>
        <v>10.43</v>
      </c>
      <c r="L23" s="24" t="s">
        <v>30</v>
      </c>
    </row>
    <row r="24" spans="1:12" x14ac:dyDescent="0.25">
      <c r="A24" s="16">
        <v>8</v>
      </c>
      <c r="B24" s="23" t="s">
        <v>50</v>
      </c>
      <c r="C24" s="15" t="s">
        <v>51</v>
      </c>
      <c r="D24" s="18">
        <v>1.43</v>
      </c>
      <c r="E24" s="18">
        <v>8.0299999999999994</v>
      </c>
      <c r="F24" s="18"/>
      <c r="G24" s="18">
        <f t="shared" si="3"/>
        <v>9.4599999999999991</v>
      </c>
      <c r="H24" s="18">
        <v>1.4</v>
      </c>
      <c r="I24" s="18">
        <v>6.83</v>
      </c>
      <c r="J24" s="18"/>
      <c r="K24" s="18">
        <f t="shared" si="2"/>
        <v>8.23</v>
      </c>
      <c r="L24" s="24" t="s">
        <v>30</v>
      </c>
    </row>
    <row r="25" spans="1:12" x14ac:dyDescent="0.25">
      <c r="A25" s="16">
        <v>9</v>
      </c>
      <c r="B25" s="23" t="s">
        <v>50</v>
      </c>
      <c r="C25" s="15" t="s">
        <v>52</v>
      </c>
      <c r="D25" s="18">
        <v>1.37</v>
      </c>
      <c r="E25" s="18">
        <v>7.03</v>
      </c>
      <c r="F25" s="18"/>
      <c r="G25" s="18">
        <f t="shared" si="3"/>
        <v>8.4</v>
      </c>
      <c r="H25" s="18">
        <v>1.27</v>
      </c>
      <c r="I25" s="18">
        <v>6.83</v>
      </c>
      <c r="J25" s="18"/>
      <c r="K25" s="18">
        <f t="shared" si="2"/>
        <v>8.1</v>
      </c>
      <c r="L25" s="24" t="s">
        <v>30</v>
      </c>
    </row>
    <row r="26" spans="1:12" x14ac:dyDescent="0.25">
      <c r="A26" s="16">
        <v>10</v>
      </c>
      <c r="B26" s="23" t="s">
        <v>53</v>
      </c>
      <c r="C26" s="15" t="s">
        <v>54</v>
      </c>
      <c r="D26" s="18">
        <v>2.67</v>
      </c>
      <c r="E26" s="18">
        <v>8.43</v>
      </c>
      <c r="F26" s="18"/>
      <c r="G26" s="18">
        <f t="shared" si="3"/>
        <v>11.1</v>
      </c>
      <c r="H26" s="18">
        <v>1.6</v>
      </c>
      <c r="I26" s="18">
        <v>7.2</v>
      </c>
      <c r="J26" s="18"/>
      <c r="K26" s="18">
        <f t="shared" si="2"/>
        <v>8.8000000000000007</v>
      </c>
      <c r="L26" s="24" t="s">
        <v>30</v>
      </c>
    </row>
    <row r="27" spans="1:12" x14ac:dyDescent="0.25">
      <c r="A27" s="16">
        <v>11</v>
      </c>
      <c r="B27" s="23" t="s">
        <v>47</v>
      </c>
      <c r="C27" s="15" t="s">
        <v>55</v>
      </c>
      <c r="D27" s="18">
        <v>1.83</v>
      </c>
      <c r="E27" s="18">
        <v>8</v>
      </c>
      <c r="F27" s="18"/>
      <c r="G27" s="18">
        <f t="shared" si="3"/>
        <v>9.83</v>
      </c>
      <c r="H27" s="18">
        <v>2.23</v>
      </c>
      <c r="I27" s="18">
        <v>7.33</v>
      </c>
      <c r="J27" s="18"/>
      <c r="K27" s="18">
        <f t="shared" si="2"/>
        <v>9.56</v>
      </c>
      <c r="L27" s="24" t="s">
        <v>41</v>
      </c>
    </row>
    <row r="29" spans="1:12" x14ac:dyDescent="0.25">
      <c r="A29" s="21" t="s">
        <v>18</v>
      </c>
      <c r="B29" s="21" t="s">
        <v>0</v>
      </c>
      <c r="C29" s="21" t="s">
        <v>35</v>
      </c>
      <c r="D29" s="21" t="s">
        <v>36</v>
      </c>
      <c r="E29" s="21" t="s">
        <v>36</v>
      </c>
      <c r="F29" s="21" t="s">
        <v>37</v>
      </c>
      <c r="G29" s="21" t="s">
        <v>38</v>
      </c>
    </row>
    <row r="30" spans="1:12" x14ac:dyDescent="0.25">
      <c r="A30" s="21"/>
      <c r="B30" s="21"/>
      <c r="C30" s="21"/>
      <c r="D30" s="21" t="s">
        <v>20</v>
      </c>
      <c r="E30" s="21" t="s">
        <v>37</v>
      </c>
      <c r="F30" s="21"/>
      <c r="G30" s="21" t="s">
        <v>36</v>
      </c>
    </row>
    <row r="31" spans="1:12" x14ac:dyDescent="0.25">
      <c r="A31" s="21">
        <v>1</v>
      </c>
      <c r="B31" s="21" t="s">
        <v>47</v>
      </c>
      <c r="C31" s="21" t="s">
        <v>48</v>
      </c>
      <c r="D31" s="21">
        <v>12.87</v>
      </c>
      <c r="E31" s="21">
        <v>11.9</v>
      </c>
      <c r="F31" s="21" t="s">
        <v>30</v>
      </c>
      <c r="G31" s="21">
        <v>24.77</v>
      </c>
    </row>
    <row r="32" spans="1:12" x14ac:dyDescent="0.25">
      <c r="A32" s="21">
        <v>2</v>
      </c>
      <c r="B32" s="21" t="s">
        <v>47</v>
      </c>
      <c r="C32" s="21" t="s">
        <v>49</v>
      </c>
      <c r="D32" s="21">
        <v>11.84</v>
      </c>
      <c r="E32" s="21">
        <v>10.43</v>
      </c>
      <c r="F32" s="21" t="s">
        <v>30</v>
      </c>
      <c r="G32" s="21">
        <v>22.27</v>
      </c>
    </row>
    <row r="33" spans="1:12" x14ac:dyDescent="0.25">
      <c r="A33" s="21">
        <v>3</v>
      </c>
      <c r="B33" s="21" t="s">
        <v>28</v>
      </c>
      <c r="C33" s="21" t="s">
        <v>46</v>
      </c>
      <c r="D33" s="21">
        <v>11.57</v>
      </c>
      <c r="E33" s="21">
        <v>10.4</v>
      </c>
      <c r="F33" s="21" t="s">
        <v>45</v>
      </c>
      <c r="G33" s="21">
        <v>21.97</v>
      </c>
    </row>
    <row r="34" spans="1:12" x14ac:dyDescent="0.25">
      <c r="A34" s="21">
        <v>4</v>
      </c>
      <c r="B34" s="21" t="s">
        <v>28</v>
      </c>
      <c r="C34" s="21" t="s">
        <v>43</v>
      </c>
      <c r="D34" s="21">
        <v>11.27</v>
      </c>
      <c r="E34" s="21">
        <v>10.199999999999999</v>
      </c>
      <c r="F34" s="21" t="s">
        <v>30</v>
      </c>
      <c r="G34" s="21">
        <v>21.47</v>
      </c>
    </row>
    <row r="35" spans="1:12" x14ac:dyDescent="0.25">
      <c r="A35" s="21">
        <v>5</v>
      </c>
      <c r="B35" s="21" t="s">
        <v>28</v>
      </c>
      <c r="C35" s="21" t="s">
        <v>44</v>
      </c>
      <c r="D35" s="21">
        <v>11.600000000000001</v>
      </c>
      <c r="E35" s="21">
        <v>9.84</v>
      </c>
      <c r="F35" s="21" t="s">
        <v>45</v>
      </c>
      <c r="G35" s="21">
        <v>21.44</v>
      </c>
    </row>
    <row r="36" spans="1:12" x14ac:dyDescent="0.25">
      <c r="A36" s="21">
        <v>6</v>
      </c>
      <c r="B36" s="21" t="s">
        <v>28</v>
      </c>
      <c r="C36" s="21" t="s">
        <v>42</v>
      </c>
      <c r="D36" s="21">
        <v>11.53</v>
      </c>
      <c r="E36" s="21">
        <v>9.629999999999999</v>
      </c>
      <c r="F36" s="21" t="s">
        <v>30</v>
      </c>
      <c r="G36" s="21">
        <v>21.159999999999997</v>
      </c>
    </row>
    <row r="37" spans="1:12" x14ac:dyDescent="0.25">
      <c r="A37" s="21">
        <v>7</v>
      </c>
      <c r="B37" s="21" t="s">
        <v>28</v>
      </c>
      <c r="C37" s="21" t="s">
        <v>40</v>
      </c>
      <c r="D37" s="21">
        <v>11.4</v>
      </c>
      <c r="E37" s="21">
        <v>9.43</v>
      </c>
      <c r="F37" s="21" t="s">
        <v>41</v>
      </c>
      <c r="G37" s="21">
        <v>20.83</v>
      </c>
    </row>
    <row r="38" spans="1:12" x14ac:dyDescent="0.25">
      <c r="A38" s="21">
        <v>8</v>
      </c>
      <c r="B38" s="21" t="s">
        <v>53</v>
      </c>
      <c r="C38" s="21" t="s">
        <v>54</v>
      </c>
      <c r="D38" s="21">
        <v>11.1</v>
      </c>
      <c r="E38" s="21">
        <v>8.8000000000000007</v>
      </c>
      <c r="F38" s="21" t="s">
        <v>30</v>
      </c>
      <c r="G38" s="21">
        <v>19.899999999999999</v>
      </c>
    </row>
    <row r="39" spans="1:12" x14ac:dyDescent="0.25">
      <c r="A39" s="21">
        <v>9</v>
      </c>
      <c r="B39" s="21" t="s">
        <v>47</v>
      </c>
      <c r="C39" s="21" t="s">
        <v>55</v>
      </c>
      <c r="D39" s="21">
        <v>9.83</v>
      </c>
      <c r="E39" s="21">
        <v>9.56</v>
      </c>
      <c r="F39" s="21" t="s">
        <v>41</v>
      </c>
      <c r="G39" s="21">
        <v>19.39</v>
      </c>
    </row>
    <row r="40" spans="1:12" x14ac:dyDescent="0.25">
      <c r="A40" s="21">
        <v>10</v>
      </c>
      <c r="B40" s="21" t="s">
        <v>50</v>
      </c>
      <c r="C40" s="21" t="s">
        <v>51</v>
      </c>
      <c r="D40" s="21">
        <v>9.4599999999999991</v>
      </c>
      <c r="E40" s="21">
        <v>8.23</v>
      </c>
      <c r="F40" s="21" t="s">
        <v>30</v>
      </c>
      <c r="G40" s="21">
        <v>17.689999999999998</v>
      </c>
    </row>
    <row r="41" spans="1:12" x14ac:dyDescent="0.25">
      <c r="A41" s="21">
        <v>11</v>
      </c>
      <c r="B41" s="21" t="s">
        <v>50</v>
      </c>
      <c r="C41" s="21" t="s">
        <v>52</v>
      </c>
      <c r="D41" s="21">
        <v>8.4</v>
      </c>
      <c r="E41" s="21">
        <v>8.1</v>
      </c>
      <c r="F41" s="21" t="s">
        <v>30</v>
      </c>
      <c r="G41" s="21">
        <v>16.5</v>
      </c>
    </row>
    <row r="43" spans="1:12" x14ac:dyDescent="0.25">
      <c r="B43" s="20" t="s">
        <v>57</v>
      </c>
    </row>
    <row r="44" spans="1:12" x14ac:dyDescent="0.25">
      <c r="A44" s="39" t="s">
        <v>18</v>
      </c>
      <c r="B44" s="40" t="s">
        <v>0</v>
      </c>
      <c r="C44" s="39" t="s">
        <v>19</v>
      </c>
      <c r="D44" s="38" t="s">
        <v>20</v>
      </c>
      <c r="E44" s="38"/>
      <c r="F44" s="38"/>
      <c r="G44" s="38"/>
      <c r="H44" s="38" t="s">
        <v>21</v>
      </c>
      <c r="I44" s="38"/>
      <c r="J44" s="38"/>
      <c r="K44" s="38"/>
      <c r="L44" s="38"/>
    </row>
    <row r="45" spans="1:12" x14ac:dyDescent="0.25">
      <c r="A45" s="39"/>
      <c r="B45" s="41"/>
      <c r="C45" s="39"/>
      <c r="D45" s="15" t="s">
        <v>22</v>
      </c>
      <c r="E45" s="15" t="s">
        <v>23</v>
      </c>
      <c r="F45" s="15" t="s">
        <v>24</v>
      </c>
      <c r="G45" s="15" t="s">
        <v>25</v>
      </c>
      <c r="H45" s="15" t="s">
        <v>22</v>
      </c>
      <c r="I45" s="15" t="s">
        <v>23</v>
      </c>
      <c r="J45" s="15" t="s">
        <v>24</v>
      </c>
      <c r="K45" s="15" t="s">
        <v>26</v>
      </c>
      <c r="L45" s="15" t="s">
        <v>27</v>
      </c>
    </row>
    <row r="46" spans="1:12" x14ac:dyDescent="0.25">
      <c r="A46" s="16">
        <v>1</v>
      </c>
      <c r="B46" s="23" t="s">
        <v>10</v>
      </c>
      <c r="C46" s="15" t="s">
        <v>58</v>
      </c>
      <c r="D46" s="18">
        <v>3.6</v>
      </c>
      <c r="E46" s="18">
        <v>7.83</v>
      </c>
      <c r="F46" s="18"/>
      <c r="G46" s="18">
        <f>$D46+$E46-$F46</f>
        <v>11.43</v>
      </c>
      <c r="H46" s="18">
        <v>2.93</v>
      </c>
      <c r="I46" s="18">
        <v>7.73</v>
      </c>
      <c r="J46" s="18"/>
      <c r="K46" s="18">
        <f>$H46+$I46-$J46</f>
        <v>10.66</v>
      </c>
      <c r="L46" s="24" t="s">
        <v>45</v>
      </c>
    </row>
    <row r="47" spans="1:12" x14ac:dyDescent="0.25">
      <c r="A47" s="16">
        <v>2</v>
      </c>
      <c r="B47" s="29" t="s">
        <v>47</v>
      </c>
      <c r="C47" s="15" t="s">
        <v>59</v>
      </c>
      <c r="D47" s="18">
        <v>2.77</v>
      </c>
      <c r="E47" s="18">
        <v>8.4</v>
      </c>
      <c r="F47" s="18"/>
      <c r="G47" s="18">
        <f t="shared" ref="G47:G51" si="4">$D47+$E47-$F47</f>
        <v>11.17</v>
      </c>
      <c r="H47" s="18">
        <v>2.5299999999999998</v>
      </c>
      <c r="I47" s="18">
        <v>7.53</v>
      </c>
      <c r="J47" s="18"/>
      <c r="K47" s="18">
        <f t="shared" ref="K47:K51" si="5">$H47+$I47-$J47</f>
        <v>10.06</v>
      </c>
      <c r="L47" s="24" t="s">
        <v>30</v>
      </c>
    </row>
    <row r="48" spans="1:12" x14ac:dyDescent="0.25">
      <c r="A48" s="16">
        <v>3</v>
      </c>
      <c r="B48" s="23" t="s">
        <v>50</v>
      </c>
      <c r="C48" s="15" t="s">
        <v>60</v>
      </c>
      <c r="D48" s="18">
        <v>1.8</v>
      </c>
      <c r="E48" s="18">
        <v>7.57</v>
      </c>
      <c r="F48" s="18"/>
      <c r="G48" s="18">
        <f t="shared" si="4"/>
        <v>9.370000000000001</v>
      </c>
      <c r="H48" s="18">
        <v>1.1299999999999999</v>
      </c>
      <c r="I48" s="18">
        <v>6.4</v>
      </c>
      <c r="J48" s="18"/>
      <c r="K48" s="18">
        <f t="shared" si="5"/>
        <v>7.53</v>
      </c>
      <c r="L48" s="24" t="s">
        <v>45</v>
      </c>
    </row>
    <row r="49" spans="1:12" x14ac:dyDescent="0.25">
      <c r="A49" s="16">
        <v>4</v>
      </c>
      <c r="B49" s="23" t="s">
        <v>61</v>
      </c>
      <c r="C49" s="15" t="s">
        <v>62</v>
      </c>
      <c r="D49" s="18">
        <v>2.4700000000000002</v>
      </c>
      <c r="E49" s="18">
        <v>7.63</v>
      </c>
      <c r="F49" s="18"/>
      <c r="G49" s="18">
        <f t="shared" si="4"/>
        <v>10.1</v>
      </c>
      <c r="H49" s="18">
        <v>2.4</v>
      </c>
      <c r="I49" s="18">
        <v>7.2</v>
      </c>
      <c r="J49" s="18"/>
      <c r="K49" s="18">
        <f t="shared" si="5"/>
        <v>9.6</v>
      </c>
      <c r="L49" s="24" t="s">
        <v>41</v>
      </c>
    </row>
    <row r="50" spans="1:12" x14ac:dyDescent="0.25">
      <c r="A50" s="16">
        <v>5</v>
      </c>
      <c r="B50" s="23" t="s">
        <v>63</v>
      </c>
      <c r="C50" s="15" t="s">
        <v>64</v>
      </c>
      <c r="D50" s="18">
        <v>2.27</v>
      </c>
      <c r="E50" s="18">
        <v>6.97</v>
      </c>
      <c r="F50" s="18"/>
      <c r="G50" s="18">
        <f t="shared" si="4"/>
        <v>9.24</v>
      </c>
      <c r="H50" s="18">
        <v>2.27</v>
      </c>
      <c r="I50" s="18">
        <v>7.23</v>
      </c>
      <c r="J50" s="18"/>
      <c r="K50" s="18">
        <f t="shared" si="5"/>
        <v>9.5</v>
      </c>
      <c r="L50" s="24" t="s">
        <v>30</v>
      </c>
    </row>
    <row r="51" spans="1:12" x14ac:dyDescent="0.25">
      <c r="A51" s="16">
        <v>6</v>
      </c>
      <c r="B51" s="23" t="s">
        <v>53</v>
      </c>
      <c r="C51" s="15" t="s">
        <v>65</v>
      </c>
      <c r="D51" s="18">
        <v>3.73</v>
      </c>
      <c r="E51" s="18">
        <v>8.27</v>
      </c>
      <c r="F51" s="18"/>
      <c r="G51" s="18">
        <f t="shared" si="4"/>
        <v>12</v>
      </c>
      <c r="H51" s="18">
        <v>2.5</v>
      </c>
      <c r="I51" s="18">
        <v>8</v>
      </c>
      <c r="J51" s="18"/>
      <c r="K51" s="18">
        <f t="shared" si="5"/>
        <v>10.5</v>
      </c>
      <c r="L51" s="24" t="s">
        <v>30</v>
      </c>
    </row>
    <row r="53" spans="1:12" x14ac:dyDescent="0.25">
      <c r="A53" s="21" t="s">
        <v>18</v>
      </c>
      <c r="B53" s="21" t="s">
        <v>0</v>
      </c>
      <c r="C53" s="21" t="s">
        <v>35</v>
      </c>
      <c r="D53" s="21" t="s">
        <v>36</v>
      </c>
      <c r="E53" s="21" t="s">
        <v>36</v>
      </c>
      <c r="F53" s="21" t="s">
        <v>37</v>
      </c>
      <c r="G53" s="21" t="s">
        <v>38</v>
      </c>
    </row>
    <row r="54" spans="1:12" x14ac:dyDescent="0.25">
      <c r="A54" s="21"/>
      <c r="B54" s="21"/>
      <c r="C54" s="21"/>
      <c r="D54" s="21" t="s">
        <v>20</v>
      </c>
      <c r="E54" s="21" t="s">
        <v>37</v>
      </c>
      <c r="F54" s="21"/>
      <c r="G54" s="21" t="s">
        <v>36</v>
      </c>
    </row>
    <row r="55" spans="1:12" x14ac:dyDescent="0.25">
      <c r="A55" s="21">
        <v>1</v>
      </c>
      <c r="B55" s="21" t="s">
        <v>53</v>
      </c>
      <c r="C55" s="21" t="s">
        <v>65</v>
      </c>
      <c r="D55" s="21">
        <v>12</v>
      </c>
      <c r="E55" s="21">
        <v>10.5</v>
      </c>
      <c r="F55" s="21" t="s">
        <v>30</v>
      </c>
      <c r="G55" s="21">
        <v>22.5</v>
      </c>
    </row>
    <row r="56" spans="1:12" x14ac:dyDescent="0.25">
      <c r="A56" s="21">
        <v>2</v>
      </c>
      <c r="B56" s="21" t="s">
        <v>10</v>
      </c>
      <c r="C56" s="21" t="s">
        <v>58</v>
      </c>
      <c r="D56" s="21">
        <v>11.43</v>
      </c>
      <c r="E56" s="21">
        <v>10.66</v>
      </c>
      <c r="F56" s="21" t="s">
        <v>45</v>
      </c>
      <c r="G56" s="21">
        <v>22.09</v>
      </c>
    </row>
    <row r="57" spans="1:12" x14ac:dyDescent="0.25">
      <c r="A57" s="21">
        <v>3</v>
      </c>
      <c r="B57" s="21" t="s">
        <v>47</v>
      </c>
      <c r="C57" s="21" t="s">
        <v>59</v>
      </c>
      <c r="D57" s="21">
        <v>11.17</v>
      </c>
      <c r="E57" s="21">
        <v>10.06</v>
      </c>
      <c r="F57" s="21" t="s">
        <v>30</v>
      </c>
      <c r="G57" s="21">
        <v>21.23</v>
      </c>
    </row>
    <row r="58" spans="1:12" x14ac:dyDescent="0.25">
      <c r="A58" s="21">
        <v>4</v>
      </c>
      <c r="B58" s="21" t="s">
        <v>61</v>
      </c>
      <c r="C58" s="21" t="s">
        <v>62</v>
      </c>
      <c r="D58" s="21">
        <v>10.1</v>
      </c>
      <c r="E58" s="21">
        <v>9.6</v>
      </c>
      <c r="F58" s="21" t="s">
        <v>41</v>
      </c>
      <c r="G58" s="21">
        <v>19.7</v>
      </c>
    </row>
    <row r="59" spans="1:12" x14ac:dyDescent="0.25">
      <c r="A59" s="21">
        <v>5</v>
      </c>
      <c r="B59" s="21" t="s">
        <v>63</v>
      </c>
      <c r="C59" s="21" t="s">
        <v>64</v>
      </c>
      <c r="D59" s="21">
        <v>9.24</v>
      </c>
      <c r="E59" s="21">
        <v>9.5</v>
      </c>
      <c r="F59" s="21" t="s">
        <v>30</v>
      </c>
      <c r="G59" s="21">
        <v>18.740000000000002</v>
      </c>
    </row>
    <row r="60" spans="1:12" x14ac:dyDescent="0.25">
      <c r="A60" s="21">
        <v>6</v>
      </c>
      <c r="B60" s="21" t="s">
        <v>50</v>
      </c>
      <c r="C60" s="21" t="s">
        <v>60</v>
      </c>
      <c r="D60" s="21">
        <v>9.370000000000001</v>
      </c>
      <c r="E60" s="21">
        <v>7.53</v>
      </c>
      <c r="F60" s="21" t="s">
        <v>45</v>
      </c>
      <c r="G60" s="21">
        <v>16.900000000000002</v>
      </c>
    </row>
    <row r="62" spans="1:12" x14ac:dyDescent="0.25">
      <c r="B62" s="20" t="s">
        <v>66</v>
      </c>
    </row>
    <row r="63" spans="1:12" x14ac:dyDescent="0.25">
      <c r="A63" s="39" t="s">
        <v>18</v>
      </c>
      <c r="B63" s="40" t="s">
        <v>0</v>
      </c>
      <c r="C63" s="39" t="s">
        <v>19</v>
      </c>
      <c r="D63" s="38" t="s">
        <v>67</v>
      </c>
      <c r="E63" s="38"/>
      <c r="F63" s="38"/>
      <c r="G63" s="38"/>
      <c r="H63" s="38" t="s">
        <v>21</v>
      </c>
      <c r="I63" s="38"/>
      <c r="J63" s="38"/>
      <c r="K63" s="38"/>
      <c r="L63" s="38"/>
    </row>
    <row r="64" spans="1:12" x14ac:dyDescent="0.25">
      <c r="A64" s="39"/>
      <c r="B64" s="41"/>
      <c r="C64" s="39"/>
      <c r="D64" s="15" t="s">
        <v>22</v>
      </c>
      <c r="E64" s="15" t="s">
        <v>23</v>
      </c>
      <c r="F64" s="30" t="s">
        <v>24</v>
      </c>
      <c r="G64" s="15" t="s">
        <v>68</v>
      </c>
      <c r="H64" s="15" t="s">
        <v>22</v>
      </c>
      <c r="I64" s="15" t="s">
        <v>23</v>
      </c>
      <c r="J64" s="30" t="s">
        <v>24</v>
      </c>
      <c r="K64" s="15" t="s">
        <v>68</v>
      </c>
      <c r="L64" s="15" t="s">
        <v>27</v>
      </c>
    </row>
    <row r="65" spans="1:12" x14ac:dyDescent="0.25">
      <c r="A65" s="16">
        <v>1</v>
      </c>
      <c r="B65" s="23" t="s">
        <v>5</v>
      </c>
      <c r="C65" s="15" t="s">
        <v>69</v>
      </c>
      <c r="D65" s="18">
        <v>3</v>
      </c>
      <c r="E65" s="18">
        <v>7.87</v>
      </c>
      <c r="F65" s="31">
        <v>0.3</v>
      </c>
      <c r="G65" s="18">
        <f>$D65+$E65-$F65</f>
        <v>10.57</v>
      </c>
      <c r="H65" s="18">
        <v>3.9</v>
      </c>
      <c r="I65" s="18">
        <v>8.1999999999999993</v>
      </c>
      <c r="J65" s="31"/>
      <c r="K65" s="18">
        <f>$H65+$I65-$J65</f>
        <v>12.1</v>
      </c>
      <c r="L65" s="32" t="s">
        <v>70</v>
      </c>
    </row>
    <row r="66" spans="1:12" x14ac:dyDescent="0.25">
      <c r="A66" s="16">
        <v>2</v>
      </c>
      <c r="B66" s="23" t="s">
        <v>9</v>
      </c>
      <c r="C66" s="15" t="s">
        <v>71</v>
      </c>
      <c r="D66" s="18">
        <v>8.17</v>
      </c>
      <c r="E66" s="18">
        <v>4.07</v>
      </c>
      <c r="F66" s="31"/>
      <c r="G66" s="18">
        <f t="shared" ref="G66:G73" si="6">$D66+$E66-$F66</f>
        <v>12.24</v>
      </c>
      <c r="H66" s="18">
        <v>3.33</v>
      </c>
      <c r="I66" s="18">
        <v>7.7</v>
      </c>
      <c r="J66" s="31"/>
      <c r="K66" s="18">
        <f t="shared" ref="K66:K73" si="7">$H66+$I66-$J66</f>
        <v>11.030000000000001</v>
      </c>
      <c r="L66" s="32" t="s">
        <v>70</v>
      </c>
    </row>
    <row r="67" spans="1:12" x14ac:dyDescent="0.25">
      <c r="A67" s="16">
        <v>3</v>
      </c>
      <c r="B67" s="23" t="s">
        <v>50</v>
      </c>
      <c r="C67" s="15" t="s">
        <v>72</v>
      </c>
      <c r="D67" s="18">
        <v>2.4700000000000002</v>
      </c>
      <c r="E67" s="18">
        <v>7.53</v>
      </c>
      <c r="F67" s="31"/>
      <c r="G67" s="18">
        <f t="shared" si="6"/>
        <v>10</v>
      </c>
      <c r="H67" s="18">
        <v>4.03</v>
      </c>
      <c r="I67" s="18">
        <v>8.0299999999999994</v>
      </c>
      <c r="J67" s="31"/>
      <c r="K67" s="18">
        <f t="shared" si="7"/>
        <v>12.059999999999999</v>
      </c>
      <c r="L67" s="24" t="s">
        <v>73</v>
      </c>
    </row>
    <row r="68" spans="1:12" x14ac:dyDescent="0.25">
      <c r="A68" s="16">
        <v>4</v>
      </c>
      <c r="B68" s="23" t="s">
        <v>50</v>
      </c>
      <c r="C68" s="15" t="s">
        <v>74</v>
      </c>
      <c r="D68" s="18">
        <v>1.6</v>
      </c>
      <c r="E68" s="18">
        <v>6.83</v>
      </c>
      <c r="F68" s="31"/>
      <c r="G68" s="18">
        <f t="shared" si="6"/>
        <v>8.43</v>
      </c>
      <c r="H68" s="18">
        <v>1.37</v>
      </c>
      <c r="I68" s="18">
        <v>6.73</v>
      </c>
      <c r="J68" s="31"/>
      <c r="K68" s="18">
        <f t="shared" si="7"/>
        <v>8.1000000000000014</v>
      </c>
      <c r="L68" s="24" t="s">
        <v>73</v>
      </c>
    </row>
    <row r="69" spans="1:12" x14ac:dyDescent="0.25">
      <c r="A69" s="16">
        <v>5</v>
      </c>
      <c r="B69" s="23" t="s">
        <v>61</v>
      </c>
      <c r="C69" s="15" t="s">
        <v>75</v>
      </c>
      <c r="D69" s="18">
        <v>1.5</v>
      </c>
      <c r="E69" s="18">
        <v>7.3</v>
      </c>
      <c r="F69" s="31"/>
      <c r="G69" s="18">
        <f t="shared" si="6"/>
        <v>8.8000000000000007</v>
      </c>
      <c r="H69" s="18">
        <v>1.23</v>
      </c>
      <c r="I69" s="18">
        <v>5.63</v>
      </c>
      <c r="J69" s="31">
        <v>0.3</v>
      </c>
      <c r="K69" s="18">
        <f t="shared" si="7"/>
        <v>6.56</v>
      </c>
      <c r="L69" s="24" t="s">
        <v>73</v>
      </c>
    </row>
    <row r="70" spans="1:12" x14ac:dyDescent="0.25">
      <c r="A70" s="16">
        <v>6</v>
      </c>
      <c r="B70" s="23" t="s">
        <v>76</v>
      </c>
      <c r="C70" s="15" t="s">
        <v>77</v>
      </c>
      <c r="D70" s="18">
        <v>3.7</v>
      </c>
      <c r="E70" s="18">
        <v>8.23</v>
      </c>
      <c r="F70" s="31"/>
      <c r="G70" s="18">
        <f t="shared" si="6"/>
        <v>11.93</v>
      </c>
      <c r="H70" s="18">
        <v>3.7</v>
      </c>
      <c r="I70" s="18">
        <v>8.1</v>
      </c>
      <c r="J70" s="31"/>
      <c r="K70" s="18">
        <f t="shared" si="7"/>
        <v>11.8</v>
      </c>
      <c r="L70" s="24" t="s">
        <v>70</v>
      </c>
    </row>
    <row r="71" spans="1:12" x14ac:dyDescent="0.25">
      <c r="A71" s="16">
        <v>7</v>
      </c>
      <c r="B71" s="23" t="s">
        <v>76</v>
      </c>
      <c r="C71" s="15" t="s">
        <v>78</v>
      </c>
      <c r="D71" s="18">
        <v>2.0299999999999998</v>
      </c>
      <c r="E71" s="18">
        <v>7.5</v>
      </c>
      <c r="F71" s="31"/>
      <c r="G71" s="18">
        <f t="shared" si="6"/>
        <v>9.5299999999999994</v>
      </c>
      <c r="H71" s="18">
        <v>3.83</v>
      </c>
      <c r="I71" s="18">
        <v>8.1300000000000008</v>
      </c>
      <c r="J71" s="31"/>
      <c r="K71" s="18">
        <f t="shared" si="7"/>
        <v>11.96</v>
      </c>
      <c r="L71" s="24" t="s">
        <v>70</v>
      </c>
    </row>
    <row r="72" spans="1:12" x14ac:dyDescent="0.25">
      <c r="A72" s="16">
        <v>8</v>
      </c>
      <c r="B72" s="23" t="s">
        <v>3</v>
      </c>
      <c r="C72" s="15" t="s">
        <v>79</v>
      </c>
      <c r="D72" s="18">
        <v>4.2</v>
      </c>
      <c r="E72" s="18">
        <v>8.33</v>
      </c>
      <c r="F72" s="31"/>
      <c r="G72" s="18">
        <f t="shared" si="6"/>
        <v>12.530000000000001</v>
      </c>
      <c r="H72" s="18">
        <v>3.07</v>
      </c>
      <c r="I72" s="18">
        <v>8.17</v>
      </c>
      <c r="J72" s="31"/>
      <c r="K72" s="18">
        <f t="shared" si="7"/>
        <v>11.24</v>
      </c>
      <c r="L72" s="24" t="s">
        <v>30</v>
      </c>
    </row>
    <row r="73" spans="1:12" x14ac:dyDescent="0.25">
      <c r="A73" s="16">
        <v>9</v>
      </c>
      <c r="B73" s="23" t="s">
        <v>3</v>
      </c>
      <c r="C73" s="15" t="s">
        <v>80</v>
      </c>
      <c r="D73" s="18">
        <v>4.4000000000000004</v>
      </c>
      <c r="E73" s="18">
        <v>8.5299999999999994</v>
      </c>
      <c r="F73" s="31"/>
      <c r="G73" s="18">
        <f t="shared" si="6"/>
        <v>12.93</v>
      </c>
      <c r="H73" s="18">
        <v>3.37</v>
      </c>
      <c r="I73" s="18">
        <v>8.1999999999999993</v>
      </c>
      <c r="J73" s="31"/>
      <c r="K73" s="18">
        <f t="shared" si="7"/>
        <v>11.57</v>
      </c>
      <c r="L73" s="24" t="s">
        <v>73</v>
      </c>
    </row>
    <row r="75" spans="1:12" x14ac:dyDescent="0.25">
      <c r="A75" s="21" t="s">
        <v>18</v>
      </c>
      <c r="B75" s="21" t="s">
        <v>0</v>
      </c>
      <c r="C75" s="21" t="s">
        <v>35</v>
      </c>
      <c r="D75" s="21" t="s">
        <v>36</v>
      </c>
      <c r="E75" s="21" t="s">
        <v>36</v>
      </c>
      <c r="F75" s="21" t="s">
        <v>37</v>
      </c>
      <c r="G75" s="21" t="s">
        <v>38</v>
      </c>
    </row>
    <row r="76" spans="1:12" x14ac:dyDescent="0.25">
      <c r="A76" s="21"/>
      <c r="B76" s="21"/>
      <c r="C76" s="21"/>
      <c r="D76" s="21" t="s">
        <v>67</v>
      </c>
      <c r="E76" s="21" t="s">
        <v>37</v>
      </c>
      <c r="F76" s="21"/>
      <c r="G76" s="21" t="s">
        <v>36</v>
      </c>
    </row>
    <row r="77" spans="1:12" x14ac:dyDescent="0.25">
      <c r="A77" s="21">
        <v>1</v>
      </c>
      <c r="B77" s="21" t="s">
        <v>3</v>
      </c>
      <c r="C77" s="21" t="s">
        <v>80</v>
      </c>
      <c r="D77" s="21">
        <v>12.93</v>
      </c>
      <c r="E77" s="21">
        <v>11.57</v>
      </c>
      <c r="F77" s="21" t="s">
        <v>73</v>
      </c>
      <c r="G77" s="21">
        <v>24.5</v>
      </c>
    </row>
    <row r="78" spans="1:12" x14ac:dyDescent="0.25">
      <c r="A78" s="21">
        <v>2</v>
      </c>
      <c r="B78" s="21" t="s">
        <v>3</v>
      </c>
      <c r="C78" s="21" t="s">
        <v>79</v>
      </c>
      <c r="D78" s="21">
        <v>12.530000000000001</v>
      </c>
      <c r="E78" s="21">
        <v>11.24</v>
      </c>
      <c r="F78" s="21" t="s">
        <v>30</v>
      </c>
      <c r="G78" s="21">
        <v>23.770000000000003</v>
      </c>
    </row>
    <row r="79" spans="1:12" x14ac:dyDescent="0.25">
      <c r="A79" s="21">
        <v>3</v>
      </c>
      <c r="B79" s="21" t="s">
        <v>76</v>
      </c>
      <c r="C79" s="21" t="s">
        <v>77</v>
      </c>
      <c r="D79" s="21">
        <v>11.93</v>
      </c>
      <c r="E79" s="21">
        <v>11.8</v>
      </c>
      <c r="F79" s="21" t="s">
        <v>70</v>
      </c>
      <c r="G79" s="21">
        <v>23.73</v>
      </c>
    </row>
    <row r="80" spans="1:12" x14ac:dyDescent="0.25">
      <c r="A80" s="21">
        <v>4</v>
      </c>
      <c r="B80" s="21" t="s">
        <v>9</v>
      </c>
      <c r="C80" s="21" t="s">
        <v>71</v>
      </c>
      <c r="D80" s="21">
        <v>12.24</v>
      </c>
      <c r="E80" s="21">
        <v>11.030000000000001</v>
      </c>
      <c r="F80" s="21" t="s">
        <v>70</v>
      </c>
      <c r="G80" s="21">
        <v>23.270000000000003</v>
      </c>
    </row>
    <row r="81" spans="1:12" x14ac:dyDescent="0.25">
      <c r="A81" s="21">
        <v>5</v>
      </c>
      <c r="B81" s="21" t="s">
        <v>5</v>
      </c>
      <c r="C81" s="21" t="s">
        <v>69</v>
      </c>
      <c r="D81" s="21">
        <v>10.57</v>
      </c>
      <c r="E81" s="21">
        <v>12.1</v>
      </c>
      <c r="F81" s="21" t="s">
        <v>70</v>
      </c>
      <c r="G81" s="21">
        <v>22.67</v>
      </c>
    </row>
    <row r="82" spans="1:12" x14ac:dyDescent="0.25">
      <c r="A82" s="21">
        <v>6</v>
      </c>
      <c r="B82" s="21" t="s">
        <v>50</v>
      </c>
      <c r="C82" s="21" t="s">
        <v>72</v>
      </c>
      <c r="D82" s="21">
        <v>10</v>
      </c>
      <c r="E82" s="21">
        <v>12.059999999999999</v>
      </c>
      <c r="F82" s="21" t="s">
        <v>73</v>
      </c>
      <c r="G82" s="21">
        <v>22.06</v>
      </c>
    </row>
    <row r="83" spans="1:12" x14ac:dyDescent="0.25">
      <c r="A83" s="21">
        <v>7</v>
      </c>
      <c r="B83" s="21" t="s">
        <v>76</v>
      </c>
      <c r="C83" s="21" t="s">
        <v>78</v>
      </c>
      <c r="D83" s="21">
        <v>9.5299999999999994</v>
      </c>
      <c r="E83" s="21">
        <v>11.96</v>
      </c>
      <c r="F83" s="21" t="s">
        <v>70</v>
      </c>
      <c r="G83" s="21">
        <v>21.490000000000002</v>
      </c>
    </row>
    <row r="84" spans="1:12" x14ac:dyDescent="0.25">
      <c r="A84" s="21">
        <v>8</v>
      </c>
      <c r="B84" s="21" t="s">
        <v>50</v>
      </c>
      <c r="C84" s="21" t="s">
        <v>74</v>
      </c>
      <c r="D84" s="21">
        <v>8.43</v>
      </c>
      <c r="E84" s="21">
        <v>8.1000000000000014</v>
      </c>
      <c r="F84" s="21" t="s">
        <v>73</v>
      </c>
      <c r="G84" s="21">
        <v>16.53</v>
      </c>
    </row>
    <row r="85" spans="1:12" x14ac:dyDescent="0.25">
      <c r="A85" s="21">
        <v>9</v>
      </c>
      <c r="B85" s="21" t="s">
        <v>61</v>
      </c>
      <c r="C85" s="21" t="s">
        <v>75</v>
      </c>
      <c r="D85" s="21">
        <v>8.8000000000000007</v>
      </c>
      <c r="E85" s="21">
        <v>6.56</v>
      </c>
      <c r="F85" s="21" t="s">
        <v>73</v>
      </c>
      <c r="G85" s="21">
        <v>15.36</v>
      </c>
    </row>
    <row r="87" spans="1:12" x14ac:dyDescent="0.25">
      <c r="B87" s="20" t="s">
        <v>81</v>
      </c>
    </row>
    <row r="88" spans="1:12" x14ac:dyDescent="0.25">
      <c r="A88" s="39" t="s">
        <v>18</v>
      </c>
      <c r="B88" s="40" t="s">
        <v>0</v>
      </c>
      <c r="C88" s="39" t="s">
        <v>19</v>
      </c>
      <c r="D88" s="42" t="s">
        <v>82</v>
      </c>
      <c r="E88" s="43"/>
      <c r="F88" s="43"/>
      <c r="G88" s="44"/>
      <c r="H88" s="38" t="s">
        <v>21</v>
      </c>
      <c r="I88" s="38"/>
      <c r="J88" s="38"/>
      <c r="K88" s="38"/>
      <c r="L88" s="38"/>
    </row>
    <row r="89" spans="1:12" x14ac:dyDescent="0.25">
      <c r="A89" s="39"/>
      <c r="B89" s="41"/>
      <c r="C89" s="39"/>
      <c r="D89" s="15" t="s">
        <v>22</v>
      </c>
      <c r="E89" s="15" t="s">
        <v>23</v>
      </c>
      <c r="F89" s="30" t="s">
        <v>24</v>
      </c>
      <c r="G89" s="15" t="s">
        <v>68</v>
      </c>
      <c r="H89" s="15" t="s">
        <v>22</v>
      </c>
      <c r="I89" s="15" t="s">
        <v>23</v>
      </c>
      <c r="J89" s="15" t="s">
        <v>24</v>
      </c>
      <c r="K89" s="15" t="s">
        <v>26</v>
      </c>
      <c r="L89" s="15" t="s">
        <v>27</v>
      </c>
    </row>
    <row r="90" spans="1:12" x14ac:dyDescent="0.25">
      <c r="A90" s="16">
        <v>1</v>
      </c>
      <c r="B90" s="21" t="s">
        <v>10</v>
      </c>
      <c r="C90" s="21" t="s">
        <v>83</v>
      </c>
      <c r="D90" s="18">
        <v>3</v>
      </c>
      <c r="E90" s="18">
        <v>7.03</v>
      </c>
      <c r="F90" s="31">
        <v>0.6</v>
      </c>
      <c r="G90" s="18">
        <f>$D90+$E90-$F90</f>
        <v>9.4300000000000015</v>
      </c>
      <c r="H90" s="18">
        <v>4</v>
      </c>
      <c r="I90" s="18">
        <v>7.73</v>
      </c>
      <c r="J90" s="31"/>
      <c r="K90" s="18">
        <f>$H90+$I90-$J90</f>
        <v>11.73</v>
      </c>
      <c r="L90" s="22" t="s">
        <v>70</v>
      </c>
    </row>
    <row r="91" spans="1:12" x14ac:dyDescent="0.25">
      <c r="A91" s="16">
        <v>2</v>
      </c>
      <c r="B91" s="21" t="s">
        <v>9</v>
      </c>
      <c r="C91" s="21" t="s">
        <v>84</v>
      </c>
      <c r="D91" s="18">
        <v>3.67</v>
      </c>
      <c r="E91" s="18">
        <v>7.57</v>
      </c>
      <c r="F91" s="31"/>
      <c r="G91" s="18">
        <f t="shared" ref="G91:G94" si="8">$D91+$E91-$F91</f>
        <v>11.24</v>
      </c>
      <c r="H91" s="18">
        <v>4.67</v>
      </c>
      <c r="I91" s="18">
        <v>8.27</v>
      </c>
      <c r="J91" s="18"/>
      <c r="K91" s="18">
        <f t="shared" ref="K91:K94" si="9">$H91+$I91-$J91</f>
        <v>12.94</v>
      </c>
      <c r="L91" s="22" t="s">
        <v>45</v>
      </c>
    </row>
    <row r="92" spans="1:12" x14ac:dyDescent="0.25">
      <c r="A92" s="16">
        <v>3</v>
      </c>
      <c r="B92" s="21" t="s">
        <v>63</v>
      </c>
      <c r="C92" s="21" t="s">
        <v>85</v>
      </c>
      <c r="D92" s="18">
        <v>1.66</v>
      </c>
      <c r="E92" s="18">
        <v>6.65</v>
      </c>
      <c r="F92" s="31"/>
      <c r="G92" s="18">
        <f t="shared" si="8"/>
        <v>8.31</v>
      </c>
      <c r="H92" s="18">
        <v>2.37</v>
      </c>
      <c r="I92" s="18">
        <v>7.13</v>
      </c>
      <c r="J92" s="18"/>
      <c r="K92" s="18">
        <f t="shared" si="9"/>
        <v>9.5</v>
      </c>
      <c r="L92" s="22" t="s">
        <v>45</v>
      </c>
    </row>
    <row r="93" spans="1:12" x14ac:dyDescent="0.25">
      <c r="A93" s="16">
        <v>4</v>
      </c>
      <c r="B93" s="21" t="s">
        <v>3</v>
      </c>
      <c r="C93" s="21" t="s">
        <v>86</v>
      </c>
      <c r="D93" s="18">
        <v>4.07</v>
      </c>
      <c r="E93" s="18">
        <v>8</v>
      </c>
      <c r="F93" s="31">
        <v>0.6</v>
      </c>
      <c r="G93" s="18">
        <f t="shared" si="8"/>
        <v>11.47</v>
      </c>
      <c r="H93" s="18">
        <v>4.2</v>
      </c>
      <c r="I93" s="18">
        <v>8.43</v>
      </c>
      <c r="J93" s="18"/>
      <c r="K93" s="18">
        <f t="shared" si="9"/>
        <v>12.629999999999999</v>
      </c>
      <c r="L93" s="22" t="s">
        <v>70</v>
      </c>
    </row>
    <row r="94" spans="1:12" x14ac:dyDescent="0.25">
      <c r="A94" s="16">
        <v>5</v>
      </c>
      <c r="B94" s="23" t="s">
        <v>3</v>
      </c>
      <c r="C94" s="15" t="s">
        <v>87</v>
      </c>
      <c r="D94" s="18">
        <v>4.2</v>
      </c>
      <c r="E94" s="18">
        <v>8.4700000000000006</v>
      </c>
      <c r="F94" s="31"/>
      <c r="G94" s="18">
        <f t="shared" si="8"/>
        <v>12.670000000000002</v>
      </c>
      <c r="H94" s="18">
        <v>3.9</v>
      </c>
      <c r="I94" s="18">
        <v>8.5299999999999994</v>
      </c>
      <c r="J94" s="18"/>
      <c r="K94" s="18">
        <f t="shared" si="9"/>
        <v>12.43</v>
      </c>
      <c r="L94" s="24" t="s">
        <v>41</v>
      </c>
    </row>
    <row r="96" spans="1:12" x14ac:dyDescent="0.25">
      <c r="A96" s="21" t="s">
        <v>18</v>
      </c>
      <c r="B96" s="21" t="s">
        <v>0</v>
      </c>
      <c r="C96" s="21" t="s">
        <v>35</v>
      </c>
      <c r="D96" s="21" t="s">
        <v>36</v>
      </c>
      <c r="E96" s="21" t="s">
        <v>36</v>
      </c>
      <c r="F96" s="21" t="s">
        <v>37</v>
      </c>
      <c r="G96" s="21" t="s">
        <v>38</v>
      </c>
    </row>
    <row r="97" spans="1:12" x14ac:dyDescent="0.25">
      <c r="A97" s="21"/>
      <c r="B97" s="21"/>
      <c r="C97" s="21"/>
      <c r="D97" s="21" t="s">
        <v>82</v>
      </c>
      <c r="E97" s="21" t="s">
        <v>37</v>
      </c>
      <c r="F97" s="21"/>
      <c r="G97" s="21" t="s">
        <v>36</v>
      </c>
    </row>
    <row r="98" spans="1:12" x14ac:dyDescent="0.25">
      <c r="A98" s="21">
        <v>1</v>
      </c>
      <c r="B98" s="21" t="s">
        <v>3</v>
      </c>
      <c r="C98" s="21" t="s">
        <v>87</v>
      </c>
      <c r="D98" s="21">
        <v>12.670000000000002</v>
      </c>
      <c r="E98" s="21">
        <v>12.43</v>
      </c>
      <c r="F98" s="21" t="s">
        <v>41</v>
      </c>
      <c r="G98" s="21">
        <v>25.1</v>
      </c>
    </row>
    <row r="99" spans="1:12" x14ac:dyDescent="0.25">
      <c r="A99" s="21">
        <v>2</v>
      </c>
      <c r="B99" s="21" t="s">
        <v>9</v>
      </c>
      <c r="C99" s="21" t="s">
        <v>84</v>
      </c>
      <c r="D99" s="21">
        <v>11.24</v>
      </c>
      <c r="E99" s="21">
        <v>12.94</v>
      </c>
      <c r="F99" s="21" t="s">
        <v>45</v>
      </c>
      <c r="G99" s="21">
        <v>24.18</v>
      </c>
    </row>
    <row r="100" spans="1:12" x14ac:dyDescent="0.25">
      <c r="A100" s="21">
        <v>3</v>
      </c>
      <c r="B100" s="21" t="s">
        <v>3</v>
      </c>
      <c r="C100" s="21" t="s">
        <v>86</v>
      </c>
      <c r="D100" s="21">
        <v>11.47</v>
      </c>
      <c r="E100" s="21">
        <v>12.629999999999999</v>
      </c>
      <c r="F100" s="21" t="s">
        <v>70</v>
      </c>
      <c r="G100" s="21">
        <v>24.1</v>
      </c>
    </row>
    <row r="101" spans="1:12" x14ac:dyDescent="0.25">
      <c r="A101" s="21">
        <v>4</v>
      </c>
      <c r="B101" s="21" t="s">
        <v>10</v>
      </c>
      <c r="C101" s="21" t="s">
        <v>83</v>
      </c>
      <c r="D101" s="21">
        <v>9.4300000000000015</v>
      </c>
      <c r="E101" s="21">
        <v>11.73</v>
      </c>
      <c r="F101" s="21" t="s">
        <v>70</v>
      </c>
      <c r="G101" s="21">
        <v>21.160000000000004</v>
      </c>
    </row>
    <row r="102" spans="1:12" x14ac:dyDescent="0.25">
      <c r="A102" s="21">
        <v>5</v>
      </c>
      <c r="B102" s="21" t="s">
        <v>63</v>
      </c>
      <c r="C102" s="21" t="s">
        <v>85</v>
      </c>
      <c r="D102" s="21">
        <v>8.31</v>
      </c>
      <c r="E102" s="21">
        <v>9.5</v>
      </c>
      <c r="F102" s="21" t="s">
        <v>45</v>
      </c>
      <c r="G102" s="21">
        <v>17.809999999999999</v>
      </c>
    </row>
    <row r="104" spans="1:12" x14ac:dyDescent="0.25">
      <c r="B104" s="20" t="s">
        <v>94</v>
      </c>
    </row>
    <row r="105" spans="1:12" x14ac:dyDescent="0.25">
      <c r="A105" s="39" t="s">
        <v>18</v>
      </c>
      <c r="B105" s="40" t="s">
        <v>0</v>
      </c>
      <c r="C105" s="39" t="s">
        <v>19</v>
      </c>
      <c r="D105" s="42" t="s">
        <v>88</v>
      </c>
      <c r="E105" s="43"/>
      <c r="F105" s="43"/>
      <c r="G105" s="44"/>
      <c r="H105" s="38" t="s">
        <v>21</v>
      </c>
      <c r="I105" s="38"/>
      <c r="J105" s="38"/>
      <c r="K105" s="38"/>
      <c r="L105" s="38"/>
    </row>
    <row r="106" spans="1:12" x14ac:dyDescent="0.25">
      <c r="A106" s="39"/>
      <c r="B106" s="41"/>
      <c r="C106" s="39"/>
      <c r="D106" s="15" t="s">
        <v>22</v>
      </c>
      <c r="E106" s="15" t="s">
        <v>23</v>
      </c>
      <c r="F106" s="15" t="s">
        <v>24</v>
      </c>
      <c r="G106" s="15" t="s">
        <v>89</v>
      </c>
      <c r="H106" s="15" t="s">
        <v>22</v>
      </c>
      <c r="I106" s="15" t="s">
        <v>23</v>
      </c>
      <c r="J106" s="30" t="s">
        <v>24</v>
      </c>
      <c r="K106" s="15" t="s">
        <v>26</v>
      </c>
      <c r="L106" s="15" t="s">
        <v>27</v>
      </c>
    </row>
    <row r="107" spans="1:12" x14ac:dyDescent="0.25">
      <c r="A107" s="16">
        <v>1</v>
      </c>
      <c r="B107" s="21" t="s">
        <v>28</v>
      </c>
      <c r="C107" s="21" t="s">
        <v>90</v>
      </c>
      <c r="D107" s="18">
        <v>3.43</v>
      </c>
      <c r="E107" s="18">
        <v>7.2</v>
      </c>
      <c r="F107" s="18"/>
      <c r="G107" s="18">
        <f>$D107+$E107-$F107</f>
        <v>10.63</v>
      </c>
      <c r="H107" s="18">
        <v>3.2</v>
      </c>
      <c r="I107" s="18">
        <v>6.89</v>
      </c>
      <c r="J107" s="31"/>
      <c r="K107" s="18">
        <f>$H107+$I107-$J107</f>
        <v>10.09</v>
      </c>
      <c r="L107" s="22" t="s">
        <v>30</v>
      </c>
    </row>
    <row r="108" spans="1:12" x14ac:dyDescent="0.25">
      <c r="A108" s="16">
        <v>2</v>
      </c>
      <c r="B108" s="21" t="s">
        <v>32</v>
      </c>
      <c r="C108" s="21" t="s">
        <v>91</v>
      </c>
      <c r="D108" s="18">
        <v>4.57</v>
      </c>
      <c r="E108" s="18">
        <v>8.33</v>
      </c>
      <c r="F108" s="18"/>
      <c r="G108" s="18">
        <f t="shared" ref="G108:G110" si="10">$D108+$E108-$F108</f>
        <v>12.9</v>
      </c>
      <c r="H108" s="18">
        <v>3.27</v>
      </c>
      <c r="I108" s="18">
        <v>7.3</v>
      </c>
      <c r="J108" s="31">
        <v>0.6</v>
      </c>
      <c r="K108" s="18">
        <f t="shared" ref="K108:K110" si="11">$H108+$I108-$J108</f>
        <v>9.9700000000000006</v>
      </c>
      <c r="L108" s="22" t="s">
        <v>30</v>
      </c>
    </row>
    <row r="109" spans="1:12" x14ac:dyDescent="0.25">
      <c r="A109" s="16">
        <v>3</v>
      </c>
      <c r="B109" s="21" t="s">
        <v>32</v>
      </c>
      <c r="C109" s="21" t="s">
        <v>92</v>
      </c>
      <c r="D109" s="18">
        <v>3.93</v>
      </c>
      <c r="E109" s="18">
        <v>7.57</v>
      </c>
      <c r="F109" s="18"/>
      <c r="G109" s="18">
        <f t="shared" si="10"/>
        <v>11.5</v>
      </c>
      <c r="H109" s="18">
        <v>3.53</v>
      </c>
      <c r="I109" s="18">
        <v>6.77</v>
      </c>
      <c r="J109" s="31"/>
      <c r="K109" s="18">
        <f t="shared" si="11"/>
        <v>10.299999999999999</v>
      </c>
      <c r="L109" s="22" t="s">
        <v>45</v>
      </c>
    </row>
    <row r="110" spans="1:12" x14ac:dyDescent="0.25">
      <c r="A110" s="16">
        <v>4</v>
      </c>
      <c r="B110" s="21" t="s">
        <v>3</v>
      </c>
      <c r="C110" s="21" t="s">
        <v>93</v>
      </c>
      <c r="D110" s="18">
        <v>7.07</v>
      </c>
      <c r="E110" s="18">
        <v>9.33</v>
      </c>
      <c r="F110" s="18"/>
      <c r="G110" s="18">
        <f t="shared" si="10"/>
        <v>16.399999999999999</v>
      </c>
      <c r="H110" s="18">
        <v>6.53</v>
      </c>
      <c r="I110" s="18">
        <v>9.1999999999999993</v>
      </c>
      <c r="J110" s="31"/>
      <c r="K110" s="18">
        <f t="shared" si="11"/>
        <v>15.73</v>
      </c>
      <c r="L110" s="22" t="s">
        <v>45</v>
      </c>
    </row>
    <row r="112" spans="1:12" x14ac:dyDescent="0.25">
      <c r="A112" s="21" t="s">
        <v>18</v>
      </c>
      <c r="B112" s="21" t="s">
        <v>0</v>
      </c>
      <c r="C112" s="21" t="s">
        <v>35</v>
      </c>
      <c r="D112" s="21" t="s">
        <v>36</v>
      </c>
      <c r="E112" s="21" t="s">
        <v>36</v>
      </c>
      <c r="F112" s="21" t="s">
        <v>37</v>
      </c>
      <c r="G112" s="21" t="s">
        <v>38</v>
      </c>
    </row>
    <row r="113" spans="1:15" x14ac:dyDescent="0.25">
      <c r="A113" s="21"/>
      <c r="B113" s="21"/>
      <c r="C113" s="21"/>
      <c r="D113" s="21" t="s">
        <v>88</v>
      </c>
      <c r="E113" s="21" t="s">
        <v>37</v>
      </c>
      <c r="F113" s="21"/>
      <c r="G113" s="21" t="s">
        <v>36</v>
      </c>
    </row>
    <row r="114" spans="1:15" x14ac:dyDescent="0.25">
      <c r="A114" s="21">
        <v>1</v>
      </c>
      <c r="B114" s="21" t="s">
        <v>3</v>
      </c>
      <c r="C114" s="21" t="s">
        <v>93</v>
      </c>
      <c r="D114" s="21">
        <v>16.399999999999999</v>
      </c>
      <c r="E114" s="21">
        <v>15.73</v>
      </c>
      <c r="F114" s="21" t="s">
        <v>45</v>
      </c>
      <c r="G114" s="21">
        <v>32.129999999999995</v>
      </c>
    </row>
    <row r="115" spans="1:15" x14ac:dyDescent="0.25">
      <c r="A115" s="21">
        <v>2</v>
      </c>
      <c r="B115" s="21" t="s">
        <v>32</v>
      </c>
      <c r="C115" s="21" t="s">
        <v>91</v>
      </c>
      <c r="D115" s="21">
        <v>12.9</v>
      </c>
      <c r="E115" s="21">
        <v>9.9700000000000006</v>
      </c>
      <c r="F115" s="21" t="s">
        <v>30</v>
      </c>
      <c r="G115" s="21">
        <v>22.87</v>
      </c>
    </row>
    <row r="116" spans="1:15" x14ac:dyDescent="0.25">
      <c r="A116" s="21">
        <v>3</v>
      </c>
      <c r="B116" s="21" t="s">
        <v>32</v>
      </c>
      <c r="C116" s="21" t="s">
        <v>92</v>
      </c>
      <c r="D116" s="21">
        <v>11.5</v>
      </c>
      <c r="E116" s="21">
        <v>10.299999999999999</v>
      </c>
      <c r="F116" s="21" t="s">
        <v>45</v>
      </c>
      <c r="G116" s="21">
        <v>21.799999999999997</v>
      </c>
    </row>
    <row r="117" spans="1:15" x14ac:dyDescent="0.25">
      <c r="A117" s="21">
        <v>4</v>
      </c>
      <c r="B117" s="21" t="s">
        <v>28</v>
      </c>
      <c r="C117" s="21" t="s">
        <v>90</v>
      </c>
      <c r="D117" s="21">
        <v>10.63</v>
      </c>
      <c r="E117" s="21">
        <v>10.09</v>
      </c>
      <c r="F117" s="21" t="s">
        <v>30</v>
      </c>
      <c r="G117" s="21">
        <v>20.72</v>
      </c>
    </row>
    <row r="118" spans="1:15" x14ac:dyDescent="0.25">
      <c r="A118" s="25"/>
      <c r="B118" s="25"/>
      <c r="C118" s="25"/>
      <c r="D118" s="25"/>
      <c r="E118" s="25"/>
      <c r="F118" s="25"/>
      <c r="G118" s="25"/>
    </row>
    <row r="119" spans="1:15" x14ac:dyDescent="0.25">
      <c r="B119" s="20" t="s">
        <v>99</v>
      </c>
    </row>
    <row r="120" spans="1:15" x14ac:dyDescent="0.25">
      <c r="A120" s="39" t="s">
        <v>18</v>
      </c>
      <c r="B120" s="45" t="s">
        <v>0</v>
      </c>
      <c r="C120" s="39" t="s">
        <v>19</v>
      </c>
      <c r="D120" s="38" t="s">
        <v>21</v>
      </c>
      <c r="E120" s="38"/>
      <c r="F120" s="38"/>
      <c r="G120" s="38"/>
      <c r="H120" s="38"/>
      <c r="I120" s="38" t="s">
        <v>21</v>
      </c>
      <c r="J120" s="38"/>
      <c r="K120" s="38"/>
      <c r="L120" s="38"/>
      <c r="M120" s="38"/>
      <c r="N120" s="33"/>
      <c r="O120" s="33"/>
    </row>
    <row r="121" spans="1:15" x14ac:dyDescent="0.25">
      <c r="A121" s="39"/>
      <c r="B121" s="46"/>
      <c r="C121" s="39"/>
      <c r="D121" s="15" t="s">
        <v>22</v>
      </c>
      <c r="E121" s="15" t="s">
        <v>23</v>
      </c>
      <c r="F121" s="15" t="s">
        <v>24</v>
      </c>
      <c r="G121" s="15" t="s">
        <v>26</v>
      </c>
      <c r="H121" s="15" t="s">
        <v>27</v>
      </c>
      <c r="I121" s="15" t="s">
        <v>22</v>
      </c>
      <c r="J121" s="15" t="s">
        <v>23</v>
      </c>
      <c r="K121" s="15" t="s">
        <v>24</v>
      </c>
      <c r="L121" s="15" t="s">
        <v>26</v>
      </c>
      <c r="M121" s="15" t="s">
        <v>27</v>
      </c>
      <c r="N121" s="18" t="s">
        <v>95</v>
      </c>
      <c r="O121" s="15" t="s">
        <v>96</v>
      </c>
    </row>
    <row r="122" spans="1:15" x14ac:dyDescent="0.25">
      <c r="A122" s="16">
        <v>1</v>
      </c>
      <c r="B122" s="21" t="s">
        <v>3</v>
      </c>
      <c r="C122" s="21" t="s">
        <v>97</v>
      </c>
      <c r="D122" s="18">
        <v>8.0299999999999994</v>
      </c>
      <c r="E122" s="18">
        <v>8.73</v>
      </c>
      <c r="F122" s="18"/>
      <c r="G122" s="18">
        <f>$D122+$E122-$F122</f>
        <v>16.759999999999998</v>
      </c>
      <c r="H122" s="22" t="s">
        <v>98</v>
      </c>
      <c r="I122" s="18">
        <v>7.3</v>
      </c>
      <c r="J122" s="18">
        <v>9.27</v>
      </c>
      <c r="K122" s="18"/>
      <c r="L122" s="18">
        <f>$I122+$J122-$K122</f>
        <v>16.57</v>
      </c>
      <c r="M122" s="22" t="s">
        <v>70</v>
      </c>
      <c r="N122" s="34">
        <f>$G122+$L122</f>
        <v>33.33</v>
      </c>
      <c r="O122" s="34">
        <f>(E122+J122)/2</f>
        <v>9</v>
      </c>
    </row>
  </sheetData>
  <sheetProtection password="9BD5" sheet="1" objects="1" scenarios="1" formatCells="0" formatColumns="0" formatRows="0" insertColumns="0" insertRows="0" insertHyperlinks="0" deleteColumns="0" deleteRows="0" sort="0" autoFilter="0" pivotTables="0"/>
  <mergeCells count="35">
    <mergeCell ref="A120:A121"/>
    <mergeCell ref="B120:B121"/>
    <mergeCell ref="C120:C121"/>
    <mergeCell ref="D120:H120"/>
    <mergeCell ref="I120:M120"/>
    <mergeCell ref="A105:A106"/>
    <mergeCell ref="B105:B106"/>
    <mergeCell ref="C105:C106"/>
    <mergeCell ref="D105:G105"/>
    <mergeCell ref="H105:L105"/>
    <mergeCell ref="A88:A89"/>
    <mergeCell ref="B88:B89"/>
    <mergeCell ref="C88:C89"/>
    <mergeCell ref="D88:G88"/>
    <mergeCell ref="H88:L88"/>
    <mergeCell ref="A63:A64"/>
    <mergeCell ref="B63:B64"/>
    <mergeCell ref="C63:C64"/>
    <mergeCell ref="D63:G63"/>
    <mergeCell ref="H63:L63"/>
    <mergeCell ref="A44:A45"/>
    <mergeCell ref="B44:B45"/>
    <mergeCell ref="C44:C45"/>
    <mergeCell ref="D44:G44"/>
    <mergeCell ref="H44:L44"/>
    <mergeCell ref="A2:A3"/>
    <mergeCell ref="B2:B3"/>
    <mergeCell ref="C2:C3"/>
    <mergeCell ref="D2:G2"/>
    <mergeCell ref="H2:L2"/>
    <mergeCell ref="H15:L15"/>
    <mergeCell ref="A15:A16"/>
    <mergeCell ref="B15:B16"/>
    <mergeCell ref="C15:C16"/>
    <mergeCell ref="D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opLeftCell="A173" workbookViewId="0">
      <selection activeCell="H186" sqref="H186"/>
    </sheetView>
  </sheetViews>
  <sheetFormatPr defaultRowHeight="15" x14ac:dyDescent="0.25"/>
  <cols>
    <col min="1" max="1" width="15" customWidth="1"/>
    <col min="2" max="2" width="24.42578125" customWidth="1"/>
    <col min="3" max="3" width="27" customWidth="1"/>
    <col min="4" max="4" width="12" customWidth="1"/>
    <col min="5" max="5" width="12.28515625" customWidth="1"/>
    <col min="8" max="8" width="14.28515625" customWidth="1"/>
  </cols>
  <sheetData>
    <row r="1" spans="1:7" x14ac:dyDescent="0.25">
      <c r="B1" s="20" t="s">
        <v>104</v>
      </c>
    </row>
    <row r="2" spans="1:7" x14ac:dyDescent="0.25">
      <c r="A2" s="39" t="s">
        <v>18</v>
      </c>
      <c r="B2" s="45" t="s">
        <v>0</v>
      </c>
      <c r="C2" s="39" t="s">
        <v>19</v>
      </c>
      <c r="D2" s="38" t="s">
        <v>20</v>
      </c>
      <c r="E2" s="38"/>
      <c r="F2" s="38"/>
      <c r="G2" s="38"/>
    </row>
    <row r="3" spans="1:7" x14ac:dyDescent="0.25">
      <c r="A3" s="39"/>
      <c r="B3" s="46"/>
      <c r="C3" s="39"/>
      <c r="D3" s="15" t="s">
        <v>22</v>
      </c>
      <c r="E3" s="15" t="s">
        <v>23</v>
      </c>
      <c r="F3" s="15" t="s">
        <v>24</v>
      </c>
      <c r="G3" s="15" t="s">
        <v>25</v>
      </c>
    </row>
    <row r="4" spans="1:7" x14ac:dyDescent="0.25">
      <c r="A4" s="16">
        <v>1</v>
      </c>
      <c r="B4" s="21" t="s">
        <v>28</v>
      </c>
      <c r="C4" s="21" t="s">
        <v>100</v>
      </c>
      <c r="D4" s="18">
        <v>2.17</v>
      </c>
      <c r="E4" s="18">
        <v>8.9</v>
      </c>
      <c r="F4" s="18"/>
      <c r="G4" s="18">
        <f t="shared" ref="G4:G7" si="0">$D4+$E4-$F4</f>
        <v>11.07</v>
      </c>
    </row>
    <row r="5" spans="1:7" x14ac:dyDescent="0.25">
      <c r="A5" s="16">
        <v>2</v>
      </c>
      <c r="B5" s="21" t="s">
        <v>61</v>
      </c>
      <c r="C5" s="21" t="s">
        <v>101</v>
      </c>
      <c r="D5" s="18">
        <v>0.83</v>
      </c>
      <c r="E5" s="18">
        <v>7.77</v>
      </c>
      <c r="F5" s="18"/>
      <c r="G5" s="18">
        <f t="shared" si="0"/>
        <v>8.6</v>
      </c>
    </row>
    <row r="6" spans="1:7" x14ac:dyDescent="0.25">
      <c r="A6" s="16">
        <v>3</v>
      </c>
      <c r="B6" s="21" t="s">
        <v>63</v>
      </c>
      <c r="C6" s="21" t="s">
        <v>102</v>
      </c>
      <c r="D6" s="18">
        <v>1.67</v>
      </c>
      <c r="E6" s="18">
        <v>7.17</v>
      </c>
      <c r="F6" s="18"/>
      <c r="G6" s="18">
        <f t="shared" si="0"/>
        <v>8.84</v>
      </c>
    </row>
    <row r="7" spans="1:7" x14ac:dyDescent="0.25">
      <c r="A7" s="16">
        <v>4</v>
      </c>
      <c r="B7" s="21" t="s">
        <v>4</v>
      </c>
      <c r="C7" s="21" t="s">
        <v>103</v>
      </c>
      <c r="D7" s="18">
        <v>1.8</v>
      </c>
      <c r="E7" s="18">
        <v>8.23</v>
      </c>
      <c r="F7" s="18"/>
      <c r="G7" s="18">
        <f t="shared" si="0"/>
        <v>10.030000000000001</v>
      </c>
    </row>
    <row r="9" spans="1:7" x14ac:dyDescent="0.25">
      <c r="A9" s="21" t="s">
        <v>18</v>
      </c>
      <c r="B9" s="21" t="s">
        <v>0</v>
      </c>
      <c r="C9" s="21" t="s">
        <v>35</v>
      </c>
      <c r="D9" s="21" t="s">
        <v>36</v>
      </c>
    </row>
    <row r="10" spans="1:7" x14ac:dyDescent="0.25">
      <c r="A10" s="21"/>
      <c r="B10" s="21"/>
      <c r="C10" s="21"/>
      <c r="D10" s="21" t="s">
        <v>20</v>
      </c>
    </row>
    <row r="11" spans="1:7" x14ac:dyDescent="0.25">
      <c r="A11" s="21">
        <v>1</v>
      </c>
      <c r="B11" s="21" t="s">
        <v>28</v>
      </c>
      <c r="C11" s="21" t="s">
        <v>100</v>
      </c>
      <c r="D11" s="21">
        <v>11.07</v>
      </c>
    </row>
    <row r="12" spans="1:7" x14ac:dyDescent="0.25">
      <c r="A12" s="21">
        <v>2</v>
      </c>
      <c r="B12" s="21" t="s">
        <v>4</v>
      </c>
      <c r="C12" s="21" t="s">
        <v>103</v>
      </c>
      <c r="D12" s="21">
        <v>10.030000000000001</v>
      </c>
    </row>
    <row r="13" spans="1:7" x14ac:dyDescent="0.25">
      <c r="A13" s="21">
        <v>3</v>
      </c>
      <c r="B13" s="21" t="s">
        <v>63</v>
      </c>
      <c r="C13" s="21" t="s">
        <v>102</v>
      </c>
      <c r="D13" s="21">
        <v>8.84</v>
      </c>
    </row>
    <row r="14" spans="1:7" x14ac:dyDescent="0.25">
      <c r="A14" s="21">
        <v>4</v>
      </c>
      <c r="B14" s="21" t="s">
        <v>61</v>
      </c>
      <c r="C14" s="21" t="s">
        <v>101</v>
      </c>
      <c r="D14" s="21">
        <v>8.6</v>
      </c>
    </row>
    <row r="15" spans="1:7" x14ac:dyDescent="0.25">
      <c r="A15" s="3"/>
      <c r="B15" s="3"/>
      <c r="C15" s="3"/>
      <c r="D15" s="3"/>
    </row>
    <row r="16" spans="1:7" x14ac:dyDescent="0.25">
      <c r="B16" s="20" t="s">
        <v>105</v>
      </c>
    </row>
    <row r="17" spans="1:7" x14ac:dyDescent="0.25">
      <c r="A17" s="39" t="s">
        <v>18</v>
      </c>
      <c r="B17" s="45" t="s">
        <v>0</v>
      </c>
      <c r="C17" s="39" t="s">
        <v>19</v>
      </c>
      <c r="D17" s="38" t="s">
        <v>20</v>
      </c>
      <c r="E17" s="38"/>
      <c r="F17" s="38"/>
      <c r="G17" s="38"/>
    </row>
    <row r="18" spans="1:7" x14ac:dyDescent="0.25">
      <c r="A18" s="39"/>
      <c r="B18" s="46"/>
      <c r="C18" s="39"/>
      <c r="D18" s="15" t="s">
        <v>22</v>
      </c>
      <c r="E18" s="15" t="s">
        <v>23</v>
      </c>
      <c r="F18" s="15" t="s">
        <v>24</v>
      </c>
      <c r="G18" s="15" t="s">
        <v>25</v>
      </c>
    </row>
    <row r="19" spans="1:7" x14ac:dyDescent="0.25">
      <c r="A19" s="16">
        <v>1</v>
      </c>
      <c r="B19" s="21" t="s">
        <v>106</v>
      </c>
      <c r="C19" s="21" t="s">
        <v>107</v>
      </c>
      <c r="D19" s="18">
        <v>0.97</v>
      </c>
      <c r="E19" s="18">
        <v>7.5</v>
      </c>
      <c r="F19" s="18"/>
      <c r="G19" s="18">
        <f t="shared" ref="G19:G24" si="1">$D19+$E19-$F19</f>
        <v>8.4700000000000006</v>
      </c>
    </row>
    <row r="20" spans="1:7" x14ac:dyDescent="0.25">
      <c r="A20" s="16">
        <v>2</v>
      </c>
      <c r="B20" s="21" t="s">
        <v>108</v>
      </c>
      <c r="C20" s="21" t="s">
        <v>109</v>
      </c>
      <c r="D20" s="18">
        <v>1.57</v>
      </c>
      <c r="E20" s="18">
        <v>7</v>
      </c>
      <c r="F20" s="18"/>
      <c r="G20" s="18">
        <f t="shared" si="1"/>
        <v>8.57</v>
      </c>
    </row>
    <row r="21" spans="1:7" x14ac:dyDescent="0.25">
      <c r="A21" s="16">
        <v>3</v>
      </c>
      <c r="B21" s="21" t="s">
        <v>61</v>
      </c>
      <c r="C21" s="21" t="s">
        <v>110</v>
      </c>
      <c r="D21" s="18">
        <v>1.4</v>
      </c>
      <c r="E21" s="18">
        <v>7.8</v>
      </c>
      <c r="F21" s="18"/>
      <c r="G21" s="18">
        <f t="shared" si="1"/>
        <v>9.1999999999999993</v>
      </c>
    </row>
    <row r="22" spans="1:7" x14ac:dyDescent="0.25">
      <c r="A22" s="16">
        <v>4</v>
      </c>
      <c r="B22" s="21" t="s">
        <v>63</v>
      </c>
      <c r="C22" s="21" t="s">
        <v>111</v>
      </c>
      <c r="D22" s="18">
        <v>1.9</v>
      </c>
      <c r="E22" s="18">
        <v>7.07</v>
      </c>
      <c r="F22" s="18"/>
      <c r="G22" s="18">
        <f t="shared" si="1"/>
        <v>8.9700000000000006</v>
      </c>
    </row>
    <row r="23" spans="1:7" x14ac:dyDescent="0.25">
      <c r="A23" s="16">
        <v>5</v>
      </c>
      <c r="B23" s="21" t="s">
        <v>63</v>
      </c>
      <c r="C23" s="21" t="s">
        <v>112</v>
      </c>
      <c r="D23" s="18">
        <v>1.43</v>
      </c>
      <c r="E23" s="18">
        <v>7.9</v>
      </c>
      <c r="F23" s="18"/>
      <c r="G23" s="18">
        <f t="shared" si="1"/>
        <v>9.33</v>
      </c>
    </row>
    <row r="24" spans="1:7" x14ac:dyDescent="0.25">
      <c r="A24" s="16">
        <v>6</v>
      </c>
      <c r="B24" s="21" t="s">
        <v>63</v>
      </c>
      <c r="C24" s="21" t="s">
        <v>113</v>
      </c>
      <c r="D24" s="18">
        <v>2</v>
      </c>
      <c r="E24" s="18">
        <v>7.07</v>
      </c>
      <c r="F24" s="18"/>
      <c r="G24" s="18">
        <f t="shared" si="1"/>
        <v>9.07</v>
      </c>
    </row>
    <row r="26" spans="1:7" x14ac:dyDescent="0.25">
      <c r="A26" s="21" t="s">
        <v>18</v>
      </c>
      <c r="B26" s="21" t="s">
        <v>0</v>
      </c>
      <c r="C26" s="21" t="s">
        <v>35</v>
      </c>
      <c r="D26" s="21" t="s">
        <v>36</v>
      </c>
    </row>
    <row r="27" spans="1:7" x14ac:dyDescent="0.25">
      <c r="A27" s="21"/>
      <c r="B27" s="21"/>
      <c r="C27" s="21"/>
      <c r="D27" s="21" t="s">
        <v>20</v>
      </c>
    </row>
    <row r="28" spans="1:7" x14ac:dyDescent="0.25">
      <c r="A28" s="21">
        <v>1</v>
      </c>
      <c r="B28" s="21" t="s">
        <v>63</v>
      </c>
      <c r="C28" s="21" t="s">
        <v>112</v>
      </c>
      <c r="D28" s="21">
        <v>9.33</v>
      </c>
    </row>
    <row r="29" spans="1:7" x14ac:dyDescent="0.25">
      <c r="A29" s="21">
        <v>2</v>
      </c>
      <c r="B29" s="21" t="s">
        <v>61</v>
      </c>
      <c r="C29" s="21" t="s">
        <v>110</v>
      </c>
      <c r="D29" s="21">
        <v>9.1999999999999993</v>
      </c>
    </row>
    <row r="30" spans="1:7" x14ac:dyDescent="0.25">
      <c r="A30" s="21">
        <v>3</v>
      </c>
      <c r="B30" s="21" t="s">
        <v>63</v>
      </c>
      <c r="C30" s="21" t="s">
        <v>113</v>
      </c>
      <c r="D30" s="21">
        <v>9.07</v>
      </c>
    </row>
    <row r="31" spans="1:7" x14ac:dyDescent="0.25">
      <c r="A31" s="21">
        <v>4</v>
      </c>
      <c r="B31" s="21" t="s">
        <v>63</v>
      </c>
      <c r="C31" s="21" t="s">
        <v>111</v>
      </c>
      <c r="D31" s="21">
        <v>8.9700000000000006</v>
      </c>
    </row>
    <row r="32" spans="1:7" x14ac:dyDescent="0.25">
      <c r="A32" s="21">
        <v>5</v>
      </c>
      <c r="B32" s="21" t="s">
        <v>108</v>
      </c>
      <c r="C32" s="21" t="s">
        <v>109</v>
      </c>
      <c r="D32" s="21">
        <v>8.57</v>
      </c>
    </row>
    <row r="33" spans="1:7" x14ac:dyDescent="0.25">
      <c r="A33" s="21">
        <v>6</v>
      </c>
      <c r="B33" s="21" t="s">
        <v>106</v>
      </c>
      <c r="C33" s="21" t="s">
        <v>107</v>
      </c>
      <c r="D33" s="21">
        <v>8.4700000000000006</v>
      </c>
    </row>
    <row r="35" spans="1:7" x14ac:dyDescent="0.25">
      <c r="B35" s="20" t="s">
        <v>114</v>
      </c>
    </row>
    <row r="36" spans="1:7" x14ac:dyDescent="0.25">
      <c r="A36" s="39" t="s">
        <v>18</v>
      </c>
      <c r="B36" s="47" t="s">
        <v>0</v>
      </c>
      <c r="C36" s="49" t="s">
        <v>19</v>
      </c>
      <c r="D36" s="38" t="s">
        <v>20</v>
      </c>
      <c r="E36" s="38"/>
      <c r="F36" s="38"/>
      <c r="G36" s="38"/>
    </row>
    <row r="37" spans="1:7" x14ac:dyDescent="0.25">
      <c r="A37" s="39"/>
      <c r="B37" s="48"/>
      <c r="C37" s="49"/>
      <c r="D37" s="15" t="s">
        <v>22</v>
      </c>
      <c r="E37" s="15" t="s">
        <v>23</v>
      </c>
      <c r="F37" s="15" t="s">
        <v>24</v>
      </c>
      <c r="G37" s="15" t="s">
        <v>25</v>
      </c>
    </row>
    <row r="38" spans="1:7" x14ac:dyDescent="0.25">
      <c r="A38" s="16">
        <v>1</v>
      </c>
      <c r="B38" s="21" t="s">
        <v>28</v>
      </c>
      <c r="C38" s="21" t="s">
        <v>115</v>
      </c>
      <c r="D38" s="18">
        <v>2.0299999999999998</v>
      </c>
      <c r="E38" s="18">
        <v>8.33</v>
      </c>
      <c r="F38" s="18"/>
      <c r="G38" s="18">
        <f>$D38+$E38-$F38</f>
        <v>10.36</v>
      </c>
    </row>
    <row r="39" spans="1:7" x14ac:dyDescent="0.25">
      <c r="A39" s="16">
        <v>2</v>
      </c>
      <c r="B39" s="21" t="s">
        <v>28</v>
      </c>
      <c r="C39" s="21" t="s">
        <v>116</v>
      </c>
      <c r="D39" s="18">
        <v>1.6</v>
      </c>
      <c r="E39" s="18">
        <v>7.43</v>
      </c>
      <c r="F39" s="18"/>
      <c r="G39" s="18">
        <f t="shared" ref="G39:G47" si="2">$D39+$E39-$F39</f>
        <v>9.0299999999999994</v>
      </c>
    </row>
    <row r="40" spans="1:7" x14ac:dyDescent="0.25">
      <c r="A40" s="16">
        <v>3</v>
      </c>
      <c r="B40" s="21" t="s">
        <v>17</v>
      </c>
      <c r="C40" s="21" t="s">
        <v>117</v>
      </c>
      <c r="D40" s="18">
        <v>1.97</v>
      </c>
      <c r="E40" s="18">
        <v>7.23</v>
      </c>
      <c r="F40" s="18"/>
      <c r="G40" s="18">
        <f t="shared" si="2"/>
        <v>9.2000000000000011</v>
      </c>
    </row>
    <row r="41" spans="1:7" x14ac:dyDescent="0.25">
      <c r="A41" s="16">
        <v>4</v>
      </c>
      <c r="B41" s="21" t="s">
        <v>17</v>
      </c>
      <c r="C41" s="21" t="s">
        <v>118</v>
      </c>
      <c r="D41" s="18">
        <v>1.8</v>
      </c>
      <c r="E41" s="18">
        <v>7.67</v>
      </c>
      <c r="F41" s="18"/>
      <c r="G41" s="18">
        <f t="shared" si="2"/>
        <v>9.4700000000000006</v>
      </c>
    </row>
    <row r="42" spans="1:7" x14ac:dyDescent="0.25">
      <c r="A42" s="16">
        <v>5</v>
      </c>
      <c r="B42" s="15" t="s">
        <v>108</v>
      </c>
      <c r="C42" s="15" t="s">
        <v>119</v>
      </c>
      <c r="D42" s="18">
        <v>1.93</v>
      </c>
      <c r="E42" s="18">
        <v>7.67</v>
      </c>
      <c r="F42" s="18"/>
      <c r="G42" s="18">
        <f t="shared" si="2"/>
        <v>9.6</v>
      </c>
    </row>
    <row r="43" spans="1:7" x14ac:dyDescent="0.25">
      <c r="A43" s="16">
        <v>6</v>
      </c>
      <c r="B43" s="15" t="s">
        <v>50</v>
      </c>
      <c r="C43" s="15" t="s">
        <v>120</v>
      </c>
      <c r="D43" s="18">
        <v>1.07</v>
      </c>
      <c r="E43" s="18">
        <v>7</v>
      </c>
      <c r="F43" s="18"/>
      <c r="G43" s="18">
        <f t="shared" si="2"/>
        <v>8.07</v>
      </c>
    </row>
    <row r="44" spans="1:7" x14ac:dyDescent="0.25">
      <c r="A44" s="16">
        <v>7</v>
      </c>
      <c r="B44" s="15" t="s">
        <v>61</v>
      </c>
      <c r="C44" s="15" t="s">
        <v>121</v>
      </c>
      <c r="D44" s="18">
        <v>1.23</v>
      </c>
      <c r="E44" s="18">
        <v>6.93</v>
      </c>
      <c r="F44" s="18"/>
      <c r="G44" s="18">
        <f t="shared" si="2"/>
        <v>8.16</v>
      </c>
    </row>
    <row r="45" spans="1:7" x14ac:dyDescent="0.25">
      <c r="A45" s="16">
        <v>8</v>
      </c>
      <c r="B45" s="15" t="s">
        <v>4</v>
      </c>
      <c r="C45" s="18" t="s">
        <v>122</v>
      </c>
      <c r="D45" s="18">
        <v>3</v>
      </c>
      <c r="E45" s="18">
        <v>8.5299999999999994</v>
      </c>
      <c r="F45" s="18"/>
      <c r="G45" s="18">
        <f t="shared" si="2"/>
        <v>11.53</v>
      </c>
    </row>
    <row r="46" spans="1:7" x14ac:dyDescent="0.25">
      <c r="A46" s="16">
        <v>9</v>
      </c>
      <c r="B46" s="15" t="s">
        <v>32</v>
      </c>
      <c r="C46" s="18" t="s">
        <v>123</v>
      </c>
      <c r="D46" s="18">
        <v>1.17</v>
      </c>
      <c r="E46" s="18">
        <v>7</v>
      </c>
      <c r="F46" s="18"/>
      <c r="G46" s="18">
        <f t="shared" si="2"/>
        <v>8.17</v>
      </c>
    </row>
    <row r="47" spans="1:7" x14ac:dyDescent="0.25">
      <c r="A47" s="16">
        <v>10</v>
      </c>
      <c r="B47" s="15" t="s">
        <v>124</v>
      </c>
      <c r="C47" s="18" t="s">
        <v>125</v>
      </c>
      <c r="D47" s="18">
        <v>2.13</v>
      </c>
      <c r="E47" s="18">
        <v>8.0299999999999994</v>
      </c>
      <c r="F47" s="18"/>
      <c r="G47" s="18">
        <f t="shared" si="2"/>
        <v>10.16</v>
      </c>
    </row>
    <row r="49" spans="1:8" x14ac:dyDescent="0.25">
      <c r="A49" s="21" t="s">
        <v>18</v>
      </c>
      <c r="B49" s="21" t="s">
        <v>0</v>
      </c>
      <c r="C49" s="21" t="s">
        <v>35</v>
      </c>
      <c r="D49" s="21" t="s">
        <v>36</v>
      </c>
    </row>
    <row r="50" spans="1:8" x14ac:dyDescent="0.25">
      <c r="A50" s="21"/>
      <c r="B50" s="21"/>
      <c r="C50" s="21"/>
      <c r="D50" s="21" t="s">
        <v>20</v>
      </c>
    </row>
    <row r="51" spans="1:8" x14ac:dyDescent="0.25">
      <c r="A51" s="21">
        <v>1</v>
      </c>
      <c r="B51" s="21" t="s">
        <v>4</v>
      </c>
      <c r="C51" s="21" t="s">
        <v>122</v>
      </c>
      <c r="D51" s="21">
        <v>11.53</v>
      </c>
    </row>
    <row r="52" spans="1:8" x14ac:dyDescent="0.25">
      <c r="A52" s="21">
        <v>2</v>
      </c>
      <c r="B52" s="21" t="s">
        <v>28</v>
      </c>
      <c r="C52" s="21" t="s">
        <v>115</v>
      </c>
      <c r="D52" s="21">
        <v>10.36</v>
      </c>
    </row>
    <row r="53" spans="1:8" x14ac:dyDescent="0.25">
      <c r="A53" s="21">
        <v>3</v>
      </c>
      <c r="B53" s="21" t="s">
        <v>124</v>
      </c>
      <c r="C53" s="21" t="s">
        <v>125</v>
      </c>
      <c r="D53" s="21">
        <v>10.16</v>
      </c>
    </row>
    <row r="54" spans="1:8" x14ac:dyDescent="0.25">
      <c r="A54" s="21">
        <v>4</v>
      </c>
      <c r="B54" s="21" t="s">
        <v>108</v>
      </c>
      <c r="C54" s="21" t="s">
        <v>119</v>
      </c>
      <c r="D54" s="21">
        <v>9.6</v>
      </c>
    </row>
    <row r="55" spans="1:8" x14ac:dyDescent="0.25">
      <c r="A55" s="21">
        <v>5</v>
      </c>
      <c r="B55" s="21" t="s">
        <v>17</v>
      </c>
      <c r="C55" s="21" t="s">
        <v>118</v>
      </c>
      <c r="D55" s="21">
        <v>9.4700000000000006</v>
      </c>
    </row>
    <row r="56" spans="1:8" x14ac:dyDescent="0.25">
      <c r="A56" s="21">
        <v>6</v>
      </c>
      <c r="B56" s="21" t="s">
        <v>17</v>
      </c>
      <c r="C56" s="21" t="s">
        <v>117</v>
      </c>
      <c r="D56" s="21">
        <v>9.2000000000000011</v>
      </c>
    </row>
    <row r="57" spans="1:8" x14ac:dyDescent="0.25">
      <c r="A57" s="21">
        <v>7</v>
      </c>
      <c r="B57" s="21" t="s">
        <v>28</v>
      </c>
      <c r="C57" s="21" t="s">
        <v>116</v>
      </c>
      <c r="D57" s="21">
        <v>9.0299999999999994</v>
      </c>
    </row>
    <row r="58" spans="1:8" x14ac:dyDescent="0.25">
      <c r="A58" s="21">
        <v>8</v>
      </c>
      <c r="B58" s="21" t="s">
        <v>32</v>
      </c>
      <c r="C58" s="21" t="s">
        <v>123</v>
      </c>
      <c r="D58" s="21">
        <v>8.17</v>
      </c>
    </row>
    <row r="59" spans="1:8" x14ac:dyDescent="0.25">
      <c r="A59" s="21">
        <v>9</v>
      </c>
      <c r="B59" s="21" t="s">
        <v>61</v>
      </c>
      <c r="C59" s="21" t="s">
        <v>121</v>
      </c>
      <c r="D59" s="21">
        <v>8.16</v>
      </c>
    </row>
    <row r="60" spans="1:8" x14ac:dyDescent="0.25">
      <c r="A60" s="21">
        <v>10</v>
      </c>
      <c r="B60" s="21" t="s">
        <v>50</v>
      </c>
      <c r="C60" s="21" t="s">
        <v>120</v>
      </c>
      <c r="D60" s="21">
        <v>8.07</v>
      </c>
    </row>
    <row r="62" spans="1:8" x14ac:dyDescent="0.25">
      <c r="B62" s="20" t="s">
        <v>126</v>
      </c>
    </row>
    <row r="63" spans="1:8" x14ac:dyDescent="0.25">
      <c r="A63" s="39" t="s">
        <v>18</v>
      </c>
      <c r="B63" s="47" t="s">
        <v>0</v>
      </c>
      <c r="C63" s="49" t="s">
        <v>19</v>
      </c>
      <c r="D63" s="38" t="s">
        <v>21</v>
      </c>
      <c r="E63" s="38"/>
      <c r="F63" s="38"/>
      <c r="G63" s="38"/>
      <c r="H63" s="34"/>
    </row>
    <row r="64" spans="1:8" x14ac:dyDescent="0.25">
      <c r="A64" s="39"/>
      <c r="B64" s="48"/>
      <c r="C64" s="49"/>
      <c r="D64" s="15" t="s">
        <v>22</v>
      </c>
      <c r="E64" s="15" t="s">
        <v>23</v>
      </c>
      <c r="F64" s="15" t="s">
        <v>24</v>
      </c>
      <c r="G64" s="15" t="s">
        <v>25</v>
      </c>
      <c r="H64" s="15" t="s">
        <v>127</v>
      </c>
    </row>
    <row r="65" spans="1:8" x14ac:dyDescent="0.25">
      <c r="A65" s="16">
        <v>1</v>
      </c>
      <c r="B65" s="21" t="s">
        <v>28</v>
      </c>
      <c r="C65" s="21" t="s">
        <v>128</v>
      </c>
      <c r="D65" s="18">
        <v>3.77</v>
      </c>
      <c r="E65" s="18">
        <v>7.87</v>
      </c>
      <c r="F65" s="31"/>
      <c r="G65" s="18">
        <f>$D65+$E65-$F65</f>
        <v>11.64</v>
      </c>
      <c r="H65" s="24" t="s">
        <v>70</v>
      </c>
    </row>
    <row r="66" spans="1:8" x14ac:dyDescent="0.25">
      <c r="A66" s="16">
        <v>2</v>
      </c>
      <c r="B66" s="21" t="s">
        <v>28</v>
      </c>
      <c r="C66" s="21" t="s">
        <v>129</v>
      </c>
      <c r="D66" s="18">
        <v>2.8</v>
      </c>
      <c r="E66" s="18">
        <v>7.8</v>
      </c>
      <c r="F66" s="31"/>
      <c r="G66" s="18">
        <f t="shared" ref="G66:G80" si="3">$D66+$E66-$F66</f>
        <v>10.6</v>
      </c>
      <c r="H66" s="24" t="s">
        <v>70</v>
      </c>
    </row>
    <row r="67" spans="1:8" x14ac:dyDescent="0.25">
      <c r="A67" s="16">
        <v>3</v>
      </c>
      <c r="B67" s="21" t="s">
        <v>28</v>
      </c>
      <c r="C67" s="21" t="s">
        <v>130</v>
      </c>
      <c r="D67" s="18">
        <v>2.4700000000000002</v>
      </c>
      <c r="E67" s="18">
        <v>7.2</v>
      </c>
      <c r="F67" s="31">
        <v>0.9</v>
      </c>
      <c r="G67" s="18">
        <f t="shared" si="3"/>
        <v>8.77</v>
      </c>
      <c r="H67" s="24" t="s">
        <v>70</v>
      </c>
    </row>
    <row r="68" spans="1:8" x14ac:dyDescent="0.25">
      <c r="A68" s="16">
        <v>4</v>
      </c>
      <c r="B68" s="21" t="s">
        <v>10</v>
      </c>
      <c r="C68" s="21" t="s">
        <v>131</v>
      </c>
      <c r="D68" s="18">
        <v>2.9</v>
      </c>
      <c r="E68" s="18">
        <v>7.33</v>
      </c>
      <c r="F68" s="31"/>
      <c r="G68" s="18">
        <f t="shared" si="3"/>
        <v>10.23</v>
      </c>
      <c r="H68" s="24" t="s">
        <v>45</v>
      </c>
    </row>
    <row r="69" spans="1:8" x14ac:dyDescent="0.25">
      <c r="A69" s="16">
        <v>5</v>
      </c>
      <c r="B69" s="21" t="s">
        <v>10</v>
      </c>
      <c r="C69" s="21" t="s">
        <v>132</v>
      </c>
      <c r="D69" s="18">
        <v>2.13</v>
      </c>
      <c r="E69" s="18">
        <v>7.8</v>
      </c>
      <c r="F69" s="18"/>
      <c r="G69" s="18">
        <f t="shared" si="3"/>
        <v>9.93</v>
      </c>
      <c r="H69" s="24" t="s">
        <v>45</v>
      </c>
    </row>
    <row r="70" spans="1:8" x14ac:dyDescent="0.25">
      <c r="A70" s="16">
        <v>6</v>
      </c>
      <c r="B70" s="21" t="s">
        <v>13</v>
      </c>
      <c r="C70" s="21" t="s">
        <v>133</v>
      </c>
      <c r="D70" s="18">
        <v>1.8</v>
      </c>
      <c r="E70" s="18">
        <v>6.93</v>
      </c>
      <c r="F70" s="18"/>
      <c r="G70" s="18">
        <f t="shared" si="3"/>
        <v>8.73</v>
      </c>
      <c r="H70" s="24" t="s">
        <v>45</v>
      </c>
    </row>
    <row r="71" spans="1:8" x14ac:dyDescent="0.25">
      <c r="A71" s="16">
        <v>7</v>
      </c>
      <c r="B71" s="21" t="s">
        <v>17</v>
      </c>
      <c r="C71" s="21" t="s">
        <v>134</v>
      </c>
      <c r="D71" s="18">
        <v>1.5</v>
      </c>
      <c r="E71" s="18">
        <v>6.9</v>
      </c>
      <c r="F71" s="18"/>
      <c r="G71" s="18">
        <f t="shared" si="3"/>
        <v>8.4</v>
      </c>
      <c r="H71" s="24" t="s">
        <v>30</v>
      </c>
    </row>
    <row r="72" spans="1:8" x14ac:dyDescent="0.25">
      <c r="A72" s="16">
        <v>8</v>
      </c>
      <c r="B72" s="15" t="s">
        <v>17</v>
      </c>
      <c r="C72" s="15" t="s">
        <v>135</v>
      </c>
      <c r="D72" s="18">
        <v>1.57</v>
      </c>
      <c r="E72" s="18">
        <v>7.3</v>
      </c>
      <c r="F72" s="18"/>
      <c r="G72" s="18">
        <f t="shared" si="3"/>
        <v>8.8699999999999992</v>
      </c>
      <c r="H72" s="24" t="s">
        <v>30</v>
      </c>
    </row>
    <row r="73" spans="1:8" x14ac:dyDescent="0.25">
      <c r="A73" s="16">
        <v>9</v>
      </c>
      <c r="B73" s="15" t="s">
        <v>32</v>
      </c>
      <c r="C73" s="15" t="s">
        <v>136</v>
      </c>
      <c r="D73" s="18">
        <v>1.1299999999999999</v>
      </c>
      <c r="E73" s="18">
        <v>6.37</v>
      </c>
      <c r="F73" s="18"/>
      <c r="G73" s="18">
        <f t="shared" si="3"/>
        <v>7.5</v>
      </c>
      <c r="H73" s="24" t="s">
        <v>30</v>
      </c>
    </row>
    <row r="74" spans="1:8" x14ac:dyDescent="0.25">
      <c r="A74" s="16">
        <v>10</v>
      </c>
      <c r="B74" s="15" t="s">
        <v>61</v>
      </c>
      <c r="C74" s="15" t="s">
        <v>137</v>
      </c>
      <c r="D74" s="18">
        <v>1.33</v>
      </c>
      <c r="E74" s="18">
        <v>7.5</v>
      </c>
      <c r="F74" s="18"/>
      <c r="G74" s="18">
        <f t="shared" si="3"/>
        <v>8.83</v>
      </c>
      <c r="H74" s="24" t="s">
        <v>41</v>
      </c>
    </row>
    <row r="75" spans="1:8" x14ac:dyDescent="0.25">
      <c r="A75" s="16">
        <v>11</v>
      </c>
      <c r="B75" s="15" t="s">
        <v>4</v>
      </c>
      <c r="C75" s="15" t="s">
        <v>138</v>
      </c>
      <c r="D75" s="18">
        <v>3.7</v>
      </c>
      <c r="E75" s="18">
        <v>7.93</v>
      </c>
      <c r="F75" s="18"/>
      <c r="G75" s="18">
        <f t="shared" si="3"/>
        <v>11.629999999999999</v>
      </c>
      <c r="H75" s="24" t="s">
        <v>45</v>
      </c>
    </row>
    <row r="76" spans="1:8" x14ac:dyDescent="0.25">
      <c r="A76" s="16">
        <v>12</v>
      </c>
      <c r="B76" s="15" t="s">
        <v>108</v>
      </c>
      <c r="C76" s="15" t="s">
        <v>139</v>
      </c>
      <c r="D76" s="18">
        <v>1.33</v>
      </c>
      <c r="E76" s="18">
        <v>7.13</v>
      </c>
      <c r="F76" s="18"/>
      <c r="G76" s="18">
        <f t="shared" si="3"/>
        <v>8.4600000000000009</v>
      </c>
      <c r="H76" s="24" t="s">
        <v>30</v>
      </c>
    </row>
    <row r="77" spans="1:8" x14ac:dyDescent="0.25">
      <c r="A77" s="16">
        <v>13</v>
      </c>
      <c r="B77" s="15" t="s">
        <v>6</v>
      </c>
      <c r="C77" s="15" t="s">
        <v>140</v>
      </c>
      <c r="D77" s="18">
        <v>2.73</v>
      </c>
      <c r="E77" s="18">
        <v>7.83</v>
      </c>
      <c r="F77" s="18"/>
      <c r="G77" s="18">
        <f t="shared" si="3"/>
        <v>10.56</v>
      </c>
      <c r="H77" s="24" t="s">
        <v>45</v>
      </c>
    </row>
    <row r="78" spans="1:8" x14ac:dyDescent="0.25">
      <c r="A78" s="16">
        <v>14</v>
      </c>
      <c r="B78" s="15" t="s">
        <v>6</v>
      </c>
      <c r="C78" s="15" t="s">
        <v>141</v>
      </c>
      <c r="D78" s="18">
        <v>3.3</v>
      </c>
      <c r="E78" s="18">
        <v>8</v>
      </c>
      <c r="F78" s="18"/>
      <c r="G78" s="18">
        <f t="shared" si="3"/>
        <v>11.3</v>
      </c>
      <c r="H78" s="24" t="s">
        <v>45</v>
      </c>
    </row>
    <row r="79" spans="1:8" x14ac:dyDescent="0.25">
      <c r="A79" s="16">
        <v>15</v>
      </c>
      <c r="B79" s="15" t="s">
        <v>53</v>
      </c>
      <c r="C79" s="15" t="s">
        <v>142</v>
      </c>
      <c r="D79" s="18">
        <v>1.93</v>
      </c>
      <c r="E79" s="18">
        <v>7.7</v>
      </c>
      <c r="F79" s="18"/>
      <c r="G79" s="18">
        <f t="shared" si="3"/>
        <v>9.6300000000000008</v>
      </c>
      <c r="H79" s="24" t="s">
        <v>45</v>
      </c>
    </row>
    <row r="80" spans="1:8" x14ac:dyDescent="0.25">
      <c r="A80" s="16">
        <v>16</v>
      </c>
      <c r="B80" s="15" t="s">
        <v>17</v>
      </c>
      <c r="C80" s="15" t="s">
        <v>143</v>
      </c>
      <c r="D80" s="18">
        <v>1.63</v>
      </c>
      <c r="E80" s="18">
        <v>6.87</v>
      </c>
      <c r="F80" s="18"/>
      <c r="G80" s="18">
        <f t="shared" si="3"/>
        <v>8.5</v>
      </c>
      <c r="H80" s="24" t="s">
        <v>45</v>
      </c>
    </row>
    <row r="82" spans="1:5" x14ac:dyDescent="0.25">
      <c r="A82" s="21" t="s">
        <v>18</v>
      </c>
      <c r="B82" s="21" t="s">
        <v>0</v>
      </c>
      <c r="C82" s="21" t="s">
        <v>35</v>
      </c>
      <c r="D82" s="21" t="s">
        <v>36</v>
      </c>
      <c r="E82" s="21" t="s">
        <v>37</v>
      </c>
    </row>
    <row r="83" spans="1:5" x14ac:dyDescent="0.25">
      <c r="A83" s="21"/>
      <c r="B83" s="21"/>
      <c r="C83" s="21"/>
      <c r="D83" s="21" t="s">
        <v>20</v>
      </c>
      <c r="E83" s="21"/>
    </row>
    <row r="84" spans="1:5" x14ac:dyDescent="0.25">
      <c r="A84" s="21">
        <v>1</v>
      </c>
      <c r="B84" s="21" t="s">
        <v>28</v>
      </c>
      <c r="C84" s="21" t="s">
        <v>128</v>
      </c>
      <c r="D84" s="21">
        <v>11.64</v>
      </c>
      <c r="E84" s="36" t="s">
        <v>70</v>
      </c>
    </row>
    <row r="85" spans="1:5" x14ac:dyDescent="0.25">
      <c r="A85" s="21">
        <v>2</v>
      </c>
      <c r="B85" s="21" t="s">
        <v>4</v>
      </c>
      <c r="C85" s="21" t="s">
        <v>138</v>
      </c>
      <c r="D85" s="21">
        <v>11.629999999999999</v>
      </c>
      <c r="E85" s="36" t="s">
        <v>45</v>
      </c>
    </row>
    <row r="86" spans="1:5" x14ac:dyDescent="0.25">
      <c r="A86" s="21">
        <v>3</v>
      </c>
      <c r="B86" s="21" t="s">
        <v>6</v>
      </c>
      <c r="C86" s="21" t="s">
        <v>141</v>
      </c>
      <c r="D86" s="21">
        <v>11.3</v>
      </c>
      <c r="E86" s="36" t="s">
        <v>45</v>
      </c>
    </row>
    <row r="87" spans="1:5" x14ac:dyDescent="0.25">
      <c r="A87" s="21">
        <v>4</v>
      </c>
      <c r="B87" s="21" t="s">
        <v>28</v>
      </c>
      <c r="C87" s="21" t="s">
        <v>129</v>
      </c>
      <c r="D87" s="21">
        <v>10.6</v>
      </c>
      <c r="E87" s="36" t="s">
        <v>70</v>
      </c>
    </row>
    <row r="88" spans="1:5" x14ac:dyDescent="0.25">
      <c r="A88" s="21">
        <v>5</v>
      </c>
      <c r="B88" s="21" t="s">
        <v>6</v>
      </c>
      <c r="C88" s="21" t="s">
        <v>140</v>
      </c>
      <c r="D88" s="21">
        <v>10.56</v>
      </c>
      <c r="E88" s="36" t="s">
        <v>45</v>
      </c>
    </row>
    <row r="89" spans="1:5" x14ac:dyDescent="0.25">
      <c r="A89" s="21">
        <v>6</v>
      </c>
      <c r="B89" s="21" t="s">
        <v>10</v>
      </c>
      <c r="C89" s="21" t="s">
        <v>131</v>
      </c>
      <c r="D89" s="21">
        <v>10.23</v>
      </c>
      <c r="E89" s="36" t="s">
        <v>45</v>
      </c>
    </row>
    <row r="90" spans="1:5" x14ac:dyDescent="0.25">
      <c r="A90" s="21">
        <v>7</v>
      </c>
      <c r="B90" s="21" t="s">
        <v>10</v>
      </c>
      <c r="C90" s="21" t="s">
        <v>132</v>
      </c>
      <c r="D90" s="21">
        <v>9.93</v>
      </c>
      <c r="E90" s="36" t="s">
        <v>45</v>
      </c>
    </row>
    <row r="91" spans="1:5" x14ac:dyDescent="0.25">
      <c r="A91" s="21">
        <v>8</v>
      </c>
      <c r="B91" s="21" t="s">
        <v>53</v>
      </c>
      <c r="C91" s="21" t="s">
        <v>142</v>
      </c>
      <c r="D91" s="21">
        <v>9.6300000000000008</v>
      </c>
      <c r="E91" s="36" t="s">
        <v>45</v>
      </c>
    </row>
    <row r="92" spans="1:5" x14ac:dyDescent="0.25">
      <c r="A92" s="21">
        <v>9</v>
      </c>
      <c r="B92" s="21" t="s">
        <v>17</v>
      </c>
      <c r="C92" s="21" t="s">
        <v>135</v>
      </c>
      <c r="D92" s="21">
        <v>8.8699999999999992</v>
      </c>
      <c r="E92" s="36" t="s">
        <v>30</v>
      </c>
    </row>
    <row r="93" spans="1:5" x14ac:dyDescent="0.25">
      <c r="A93" s="21">
        <v>10</v>
      </c>
      <c r="B93" s="21" t="s">
        <v>61</v>
      </c>
      <c r="C93" s="21" t="s">
        <v>137</v>
      </c>
      <c r="D93" s="21">
        <v>8.83</v>
      </c>
      <c r="E93" s="36" t="s">
        <v>41</v>
      </c>
    </row>
    <row r="94" spans="1:5" x14ac:dyDescent="0.25">
      <c r="A94" s="21">
        <v>11</v>
      </c>
      <c r="B94" s="21" t="s">
        <v>28</v>
      </c>
      <c r="C94" s="21" t="s">
        <v>130</v>
      </c>
      <c r="D94" s="21">
        <v>8.77</v>
      </c>
      <c r="E94" s="36" t="s">
        <v>70</v>
      </c>
    </row>
    <row r="95" spans="1:5" x14ac:dyDescent="0.25">
      <c r="A95" s="21">
        <v>12</v>
      </c>
      <c r="B95" s="21" t="s">
        <v>13</v>
      </c>
      <c r="C95" s="21" t="s">
        <v>133</v>
      </c>
      <c r="D95" s="21">
        <v>8.73</v>
      </c>
      <c r="E95" s="36" t="s">
        <v>45</v>
      </c>
    </row>
    <row r="96" spans="1:5" x14ac:dyDescent="0.25">
      <c r="A96" s="21">
        <v>13</v>
      </c>
      <c r="B96" s="21" t="s">
        <v>17</v>
      </c>
      <c r="C96" s="21" t="s">
        <v>143</v>
      </c>
      <c r="D96" s="21">
        <v>8.5</v>
      </c>
      <c r="E96" s="36" t="s">
        <v>45</v>
      </c>
    </row>
    <row r="97" spans="1:8" x14ac:dyDescent="0.25">
      <c r="A97" s="21">
        <v>14</v>
      </c>
      <c r="B97" s="21" t="s">
        <v>108</v>
      </c>
      <c r="C97" s="21" t="s">
        <v>139</v>
      </c>
      <c r="D97" s="21">
        <v>8.4600000000000009</v>
      </c>
      <c r="E97" s="36" t="s">
        <v>30</v>
      </c>
    </row>
    <row r="98" spans="1:8" x14ac:dyDescent="0.25">
      <c r="A98" s="21">
        <v>15</v>
      </c>
      <c r="B98" s="21" t="s">
        <v>17</v>
      </c>
      <c r="C98" s="21" t="s">
        <v>134</v>
      </c>
      <c r="D98" s="21">
        <v>8.4</v>
      </c>
      <c r="E98" s="36" t="s">
        <v>30</v>
      </c>
    </row>
    <row r="99" spans="1:8" x14ac:dyDescent="0.25">
      <c r="A99" s="21">
        <v>16</v>
      </c>
      <c r="B99" s="21" t="s">
        <v>32</v>
      </c>
      <c r="C99" s="21" t="s">
        <v>136</v>
      </c>
      <c r="D99" s="21">
        <v>7.5</v>
      </c>
      <c r="E99" s="36" t="s">
        <v>30</v>
      </c>
    </row>
    <row r="100" spans="1:8" x14ac:dyDescent="0.25">
      <c r="E100" s="35"/>
    </row>
    <row r="101" spans="1:8" x14ac:dyDescent="0.25">
      <c r="B101" s="20" t="s">
        <v>154</v>
      </c>
    </row>
    <row r="102" spans="1:8" x14ac:dyDescent="0.25">
      <c r="A102" s="39" t="s">
        <v>18</v>
      </c>
      <c r="B102" s="45" t="s">
        <v>0</v>
      </c>
      <c r="C102" s="39" t="s">
        <v>19</v>
      </c>
      <c r="D102" s="38" t="s">
        <v>21</v>
      </c>
      <c r="E102" s="38"/>
      <c r="F102" s="38"/>
      <c r="G102" s="38"/>
      <c r="H102" s="38"/>
    </row>
    <row r="103" spans="1:8" x14ac:dyDescent="0.25">
      <c r="A103" s="39"/>
      <c r="B103" s="46"/>
      <c r="C103" s="39"/>
      <c r="D103" s="15" t="s">
        <v>22</v>
      </c>
      <c r="E103" s="15" t="s">
        <v>23</v>
      </c>
      <c r="F103" s="15" t="s">
        <v>24</v>
      </c>
      <c r="G103" s="15" t="s">
        <v>26</v>
      </c>
      <c r="H103" s="15" t="s">
        <v>27</v>
      </c>
    </row>
    <row r="104" spans="1:8" x14ac:dyDescent="0.25">
      <c r="A104" s="16">
        <v>1</v>
      </c>
      <c r="B104" s="21" t="s">
        <v>28</v>
      </c>
      <c r="C104" s="21" t="s">
        <v>144</v>
      </c>
      <c r="D104" s="18">
        <v>2.97</v>
      </c>
      <c r="E104" s="18">
        <v>7.43</v>
      </c>
      <c r="F104" s="18"/>
      <c r="G104" s="18">
        <f t="shared" ref="G104:G112" si="4">$D104+$E104-$F104</f>
        <v>10.4</v>
      </c>
      <c r="H104" s="22" t="s">
        <v>41</v>
      </c>
    </row>
    <row r="105" spans="1:8" x14ac:dyDescent="0.25">
      <c r="A105" s="16">
        <v>2</v>
      </c>
      <c r="B105" s="21" t="s">
        <v>28</v>
      </c>
      <c r="C105" s="21" t="s">
        <v>145</v>
      </c>
      <c r="D105" s="18">
        <v>2.87</v>
      </c>
      <c r="E105" s="18">
        <v>7.83</v>
      </c>
      <c r="F105" s="18"/>
      <c r="G105" s="18">
        <f t="shared" si="4"/>
        <v>10.7</v>
      </c>
      <c r="H105" s="22" t="s">
        <v>70</v>
      </c>
    </row>
    <row r="106" spans="1:8" x14ac:dyDescent="0.25">
      <c r="A106" s="16">
        <v>3</v>
      </c>
      <c r="B106" s="21" t="s">
        <v>28</v>
      </c>
      <c r="C106" s="21" t="s">
        <v>146</v>
      </c>
      <c r="D106" s="18">
        <v>1.73</v>
      </c>
      <c r="E106" s="18">
        <v>7.1</v>
      </c>
      <c r="F106" s="18"/>
      <c r="G106" s="18">
        <f t="shared" si="4"/>
        <v>8.83</v>
      </c>
      <c r="H106" s="22" t="s">
        <v>70</v>
      </c>
    </row>
    <row r="107" spans="1:8" x14ac:dyDescent="0.25">
      <c r="A107" s="16">
        <v>4</v>
      </c>
      <c r="B107" s="21" t="s">
        <v>106</v>
      </c>
      <c r="C107" s="21" t="s">
        <v>147</v>
      </c>
      <c r="D107" s="18">
        <v>1.97</v>
      </c>
      <c r="E107" s="18">
        <v>7.4</v>
      </c>
      <c r="F107" s="18"/>
      <c r="G107" s="18">
        <f t="shared" si="4"/>
        <v>9.370000000000001</v>
      </c>
      <c r="H107" s="22" t="s">
        <v>45</v>
      </c>
    </row>
    <row r="108" spans="1:8" x14ac:dyDescent="0.25">
      <c r="A108" s="16">
        <v>5</v>
      </c>
      <c r="B108" s="21" t="s">
        <v>106</v>
      </c>
      <c r="C108" s="21" t="s">
        <v>148</v>
      </c>
      <c r="D108" s="18">
        <v>1.3</v>
      </c>
      <c r="E108" s="18">
        <v>7.4</v>
      </c>
      <c r="F108" s="18"/>
      <c r="G108" s="18">
        <f t="shared" si="4"/>
        <v>8.7000000000000011</v>
      </c>
      <c r="H108" s="22" t="s">
        <v>45</v>
      </c>
    </row>
    <row r="109" spans="1:8" x14ac:dyDescent="0.25">
      <c r="A109" s="16">
        <v>6</v>
      </c>
      <c r="B109" s="21" t="s">
        <v>149</v>
      </c>
      <c r="C109" s="21" t="s">
        <v>150</v>
      </c>
      <c r="D109" s="18">
        <v>2.77</v>
      </c>
      <c r="E109" s="18">
        <v>7.7</v>
      </c>
      <c r="F109" s="18"/>
      <c r="G109" s="18">
        <f t="shared" si="4"/>
        <v>10.47</v>
      </c>
      <c r="H109" s="22" t="s">
        <v>45</v>
      </c>
    </row>
    <row r="110" spans="1:8" x14ac:dyDescent="0.25">
      <c r="A110" s="16">
        <v>7</v>
      </c>
      <c r="B110" s="15" t="s">
        <v>53</v>
      </c>
      <c r="C110" s="15" t="s">
        <v>151</v>
      </c>
      <c r="D110" s="18">
        <v>3.27</v>
      </c>
      <c r="E110" s="18">
        <v>8.1</v>
      </c>
      <c r="F110" s="18"/>
      <c r="G110" s="18">
        <f t="shared" si="4"/>
        <v>11.37</v>
      </c>
      <c r="H110" s="24" t="s">
        <v>70</v>
      </c>
    </row>
    <row r="111" spans="1:8" x14ac:dyDescent="0.25">
      <c r="A111" s="16">
        <v>8</v>
      </c>
      <c r="B111" s="15" t="s">
        <v>53</v>
      </c>
      <c r="C111" s="15" t="s">
        <v>152</v>
      </c>
      <c r="D111" s="18">
        <v>2.23</v>
      </c>
      <c r="E111" s="18">
        <v>7.63</v>
      </c>
      <c r="F111" s="18"/>
      <c r="G111" s="18">
        <f t="shared" si="4"/>
        <v>9.86</v>
      </c>
      <c r="H111" s="24" t="s">
        <v>30</v>
      </c>
    </row>
    <row r="112" spans="1:8" x14ac:dyDescent="0.25">
      <c r="A112" s="16">
        <v>9</v>
      </c>
      <c r="B112" s="15" t="s">
        <v>63</v>
      </c>
      <c r="C112" s="18" t="s">
        <v>153</v>
      </c>
      <c r="D112" s="18">
        <v>2.87</v>
      </c>
      <c r="E112" s="18">
        <v>7.17</v>
      </c>
      <c r="F112" s="18"/>
      <c r="G112" s="18">
        <f t="shared" si="4"/>
        <v>10.039999999999999</v>
      </c>
      <c r="H112" s="24" t="s">
        <v>30</v>
      </c>
    </row>
    <row r="114" spans="1:8" x14ac:dyDescent="0.25">
      <c r="A114" s="21" t="s">
        <v>18</v>
      </c>
      <c r="B114" s="21" t="s">
        <v>155</v>
      </c>
      <c r="C114" s="21" t="s">
        <v>35</v>
      </c>
      <c r="D114" s="21" t="s">
        <v>36</v>
      </c>
      <c r="E114" s="21" t="s">
        <v>37</v>
      </c>
    </row>
    <row r="115" spans="1:8" x14ac:dyDescent="0.25">
      <c r="A115" s="21"/>
      <c r="B115" s="21"/>
      <c r="C115" s="21"/>
      <c r="D115" s="21" t="s">
        <v>37</v>
      </c>
      <c r="E115" s="21"/>
    </row>
    <row r="116" spans="1:8" x14ac:dyDescent="0.25">
      <c r="A116" s="21">
        <v>1</v>
      </c>
      <c r="B116" s="21" t="s">
        <v>53</v>
      </c>
      <c r="C116" s="21" t="s">
        <v>151</v>
      </c>
      <c r="D116" s="21">
        <v>11.37</v>
      </c>
      <c r="E116" s="36" t="s">
        <v>70</v>
      </c>
    </row>
    <row r="117" spans="1:8" x14ac:dyDescent="0.25">
      <c r="A117" s="21">
        <v>2</v>
      </c>
      <c r="B117" s="21" t="s">
        <v>28</v>
      </c>
      <c r="C117" s="21" t="s">
        <v>145</v>
      </c>
      <c r="D117" s="21">
        <v>10.7</v>
      </c>
      <c r="E117" s="36" t="s">
        <v>70</v>
      </c>
    </row>
    <row r="118" spans="1:8" x14ac:dyDescent="0.25">
      <c r="A118" s="21">
        <v>3</v>
      </c>
      <c r="B118" s="21" t="s">
        <v>149</v>
      </c>
      <c r="C118" s="21" t="s">
        <v>150</v>
      </c>
      <c r="D118" s="21">
        <v>10.47</v>
      </c>
      <c r="E118" s="36" t="s">
        <v>45</v>
      </c>
    </row>
    <row r="119" spans="1:8" x14ac:dyDescent="0.25">
      <c r="A119" s="21">
        <v>4</v>
      </c>
      <c r="B119" s="21" t="s">
        <v>28</v>
      </c>
      <c r="C119" s="21" t="s">
        <v>144</v>
      </c>
      <c r="D119" s="21">
        <v>10.4</v>
      </c>
      <c r="E119" s="36" t="s">
        <v>41</v>
      </c>
    </row>
    <row r="120" spans="1:8" x14ac:dyDescent="0.25">
      <c r="A120" s="21">
        <v>5</v>
      </c>
      <c r="B120" s="21" t="s">
        <v>63</v>
      </c>
      <c r="C120" s="21" t="s">
        <v>153</v>
      </c>
      <c r="D120" s="21">
        <v>10.039999999999999</v>
      </c>
      <c r="E120" s="36" t="s">
        <v>30</v>
      </c>
    </row>
    <row r="121" spans="1:8" x14ac:dyDescent="0.25">
      <c r="A121" s="21">
        <v>6</v>
      </c>
      <c r="B121" s="21" t="s">
        <v>53</v>
      </c>
      <c r="C121" s="21" t="s">
        <v>152</v>
      </c>
      <c r="D121" s="21">
        <v>9.86</v>
      </c>
      <c r="E121" s="36" t="s">
        <v>30</v>
      </c>
    </row>
    <row r="122" spans="1:8" x14ac:dyDescent="0.25">
      <c r="A122" s="21">
        <v>7</v>
      </c>
      <c r="B122" s="21" t="s">
        <v>106</v>
      </c>
      <c r="C122" s="21" t="s">
        <v>147</v>
      </c>
      <c r="D122" s="21">
        <v>9.370000000000001</v>
      </c>
      <c r="E122" s="36" t="s">
        <v>45</v>
      </c>
    </row>
    <row r="123" spans="1:8" x14ac:dyDescent="0.25">
      <c r="A123" s="21">
        <v>8</v>
      </c>
      <c r="B123" s="21" t="s">
        <v>28</v>
      </c>
      <c r="C123" s="21" t="s">
        <v>146</v>
      </c>
      <c r="D123" s="21">
        <v>8.83</v>
      </c>
      <c r="E123" s="36" t="s">
        <v>70</v>
      </c>
    </row>
    <row r="124" spans="1:8" x14ac:dyDescent="0.25">
      <c r="A124" s="21">
        <v>9</v>
      </c>
      <c r="B124" s="21" t="s">
        <v>106</v>
      </c>
      <c r="C124" s="21" t="s">
        <v>148</v>
      </c>
      <c r="D124" s="21">
        <v>8.7000000000000011</v>
      </c>
      <c r="E124" s="36" t="s">
        <v>45</v>
      </c>
    </row>
    <row r="126" spans="1:8" x14ac:dyDescent="0.25">
      <c r="B126" s="20" t="s">
        <v>163</v>
      </c>
    </row>
    <row r="127" spans="1:8" x14ac:dyDescent="0.25">
      <c r="A127" s="39" t="s">
        <v>18</v>
      </c>
      <c r="B127" s="45" t="s">
        <v>0</v>
      </c>
      <c r="C127" s="39" t="s">
        <v>19</v>
      </c>
      <c r="D127" s="38" t="s">
        <v>21</v>
      </c>
      <c r="E127" s="38"/>
      <c r="F127" s="38"/>
      <c r="G127" s="38"/>
      <c r="H127" s="38"/>
    </row>
    <row r="128" spans="1:8" x14ac:dyDescent="0.25">
      <c r="A128" s="39"/>
      <c r="B128" s="46"/>
      <c r="C128" s="39"/>
      <c r="D128" s="15" t="s">
        <v>22</v>
      </c>
      <c r="E128" s="15" t="s">
        <v>23</v>
      </c>
      <c r="F128" s="15" t="s">
        <v>24</v>
      </c>
      <c r="G128" s="15" t="s">
        <v>26</v>
      </c>
      <c r="H128" s="15" t="s">
        <v>27</v>
      </c>
    </row>
    <row r="129" spans="1:8" x14ac:dyDescent="0.25">
      <c r="A129" s="16">
        <v>1</v>
      </c>
      <c r="B129" s="21" t="s">
        <v>28</v>
      </c>
      <c r="C129" s="21" t="s">
        <v>156</v>
      </c>
      <c r="D129" s="18">
        <v>3.93</v>
      </c>
      <c r="E129" s="18">
        <v>8.43</v>
      </c>
      <c r="F129" s="18"/>
      <c r="G129" s="18">
        <f t="shared" ref="G129:G135" si="5">$D129+$E129-$F129</f>
        <v>12.36</v>
      </c>
      <c r="H129" s="22" t="s">
        <v>45</v>
      </c>
    </row>
    <row r="130" spans="1:8" x14ac:dyDescent="0.25">
      <c r="A130" s="16">
        <v>2</v>
      </c>
      <c r="B130" s="21" t="s">
        <v>10</v>
      </c>
      <c r="C130" s="21" t="s">
        <v>157</v>
      </c>
      <c r="D130" s="18">
        <v>2.2000000000000002</v>
      </c>
      <c r="E130" s="18">
        <v>6.23</v>
      </c>
      <c r="F130" s="18"/>
      <c r="G130" s="18">
        <f t="shared" si="5"/>
        <v>8.43</v>
      </c>
      <c r="H130" s="22" t="s">
        <v>98</v>
      </c>
    </row>
    <row r="131" spans="1:8" x14ac:dyDescent="0.25">
      <c r="A131" s="16">
        <v>3</v>
      </c>
      <c r="B131" s="21" t="s">
        <v>106</v>
      </c>
      <c r="C131" s="21" t="s">
        <v>158</v>
      </c>
      <c r="D131" s="18">
        <v>2.2999999999999998</v>
      </c>
      <c r="E131" s="18">
        <v>7.7</v>
      </c>
      <c r="F131" s="18"/>
      <c r="G131" s="18">
        <f t="shared" si="5"/>
        <v>10</v>
      </c>
      <c r="H131" s="22" t="s">
        <v>45</v>
      </c>
    </row>
    <row r="132" spans="1:8" x14ac:dyDescent="0.25">
      <c r="A132" s="16">
        <v>4</v>
      </c>
      <c r="B132" s="21" t="s">
        <v>106</v>
      </c>
      <c r="C132" s="21" t="s">
        <v>159</v>
      </c>
      <c r="D132" s="18">
        <v>2.37</v>
      </c>
      <c r="E132" s="18">
        <v>6.97</v>
      </c>
      <c r="F132" s="18"/>
      <c r="G132" s="18">
        <f t="shared" si="5"/>
        <v>9.34</v>
      </c>
      <c r="H132" s="22" t="s">
        <v>30</v>
      </c>
    </row>
    <row r="133" spans="1:8" x14ac:dyDescent="0.25">
      <c r="A133" s="16">
        <v>5</v>
      </c>
      <c r="B133" s="15" t="s">
        <v>106</v>
      </c>
      <c r="C133" s="15" t="s">
        <v>160</v>
      </c>
      <c r="D133" s="18">
        <v>2.33</v>
      </c>
      <c r="E133" s="18">
        <v>6.87</v>
      </c>
      <c r="F133" s="18"/>
      <c r="G133" s="18">
        <f t="shared" si="5"/>
        <v>9.1999999999999993</v>
      </c>
      <c r="H133" s="24" t="s">
        <v>45</v>
      </c>
    </row>
    <row r="134" spans="1:8" x14ac:dyDescent="0.25">
      <c r="A134" s="16">
        <v>6</v>
      </c>
      <c r="B134" s="15" t="s">
        <v>53</v>
      </c>
      <c r="C134" s="15" t="s">
        <v>161</v>
      </c>
      <c r="D134" s="18">
        <v>2.8</v>
      </c>
      <c r="E134" s="18">
        <v>7.77</v>
      </c>
      <c r="F134" s="18"/>
      <c r="G134" s="18">
        <f t="shared" si="5"/>
        <v>10.57</v>
      </c>
      <c r="H134" s="24" t="s">
        <v>30</v>
      </c>
    </row>
    <row r="135" spans="1:8" x14ac:dyDescent="0.25">
      <c r="A135" s="16">
        <v>7</v>
      </c>
      <c r="B135" s="15" t="s">
        <v>53</v>
      </c>
      <c r="C135" s="15" t="s">
        <v>162</v>
      </c>
      <c r="D135" s="18">
        <v>2.2000000000000002</v>
      </c>
      <c r="E135" s="18">
        <v>7.3</v>
      </c>
      <c r="F135" s="18"/>
      <c r="G135" s="18">
        <f t="shared" si="5"/>
        <v>9.5</v>
      </c>
      <c r="H135" s="24" t="s">
        <v>45</v>
      </c>
    </row>
    <row r="137" spans="1:8" x14ac:dyDescent="0.25">
      <c r="A137" s="21" t="s">
        <v>18</v>
      </c>
      <c r="B137" s="21" t="s">
        <v>163</v>
      </c>
      <c r="C137" s="21" t="s">
        <v>35</v>
      </c>
      <c r="D137" s="21" t="s">
        <v>36</v>
      </c>
      <c r="E137" s="21" t="s">
        <v>37</v>
      </c>
    </row>
    <row r="138" spans="1:8" x14ac:dyDescent="0.25">
      <c r="A138" s="21"/>
      <c r="B138" s="21"/>
      <c r="C138" s="21"/>
      <c r="D138" s="21" t="s">
        <v>37</v>
      </c>
      <c r="E138" s="21"/>
    </row>
    <row r="139" spans="1:8" x14ac:dyDescent="0.25">
      <c r="A139" s="21">
        <v>1</v>
      </c>
      <c r="B139" s="21" t="s">
        <v>28</v>
      </c>
      <c r="C139" s="21" t="s">
        <v>156</v>
      </c>
      <c r="D139" s="21">
        <v>12.36</v>
      </c>
      <c r="E139" s="36" t="s">
        <v>45</v>
      </c>
    </row>
    <row r="140" spans="1:8" x14ac:dyDescent="0.25">
      <c r="A140" s="21">
        <v>2</v>
      </c>
      <c r="B140" s="21" t="s">
        <v>53</v>
      </c>
      <c r="C140" s="21" t="s">
        <v>161</v>
      </c>
      <c r="D140" s="21">
        <v>10.57</v>
      </c>
      <c r="E140" s="36" t="s">
        <v>30</v>
      </c>
    </row>
    <row r="141" spans="1:8" x14ac:dyDescent="0.25">
      <c r="A141" s="21">
        <v>3</v>
      </c>
      <c r="B141" s="21" t="s">
        <v>106</v>
      </c>
      <c r="C141" s="21" t="s">
        <v>158</v>
      </c>
      <c r="D141" s="21">
        <v>10</v>
      </c>
      <c r="E141" s="36" t="s">
        <v>45</v>
      </c>
    </row>
    <row r="142" spans="1:8" x14ac:dyDescent="0.25">
      <c r="A142" s="21">
        <v>4</v>
      </c>
      <c r="B142" s="21" t="s">
        <v>53</v>
      </c>
      <c r="C142" s="21" t="s">
        <v>162</v>
      </c>
      <c r="D142" s="21">
        <v>9.5</v>
      </c>
      <c r="E142" s="36" t="s">
        <v>45</v>
      </c>
    </row>
    <row r="143" spans="1:8" x14ac:dyDescent="0.25">
      <c r="A143" s="21">
        <v>5</v>
      </c>
      <c r="B143" s="21" t="s">
        <v>106</v>
      </c>
      <c r="C143" s="21" t="s">
        <v>159</v>
      </c>
      <c r="D143" s="21">
        <v>9.34</v>
      </c>
      <c r="E143" s="36" t="s">
        <v>30</v>
      </c>
    </row>
    <row r="144" spans="1:8" x14ac:dyDescent="0.25">
      <c r="A144" s="21">
        <v>6</v>
      </c>
      <c r="B144" s="21" t="s">
        <v>106</v>
      </c>
      <c r="C144" s="21" t="s">
        <v>160</v>
      </c>
      <c r="D144" s="21">
        <v>9.1999999999999993</v>
      </c>
      <c r="E144" s="36" t="s">
        <v>45</v>
      </c>
    </row>
    <row r="145" spans="1:8" x14ac:dyDescent="0.25">
      <c r="A145" s="21">
        <v>7</v>
      </c>
      <c r="B145" s="21" t="s">
        <v>10</v>
      </c>
      <c r="C145" s="21" t="s">
        <v>157</v>
      </c>
      <c r="D145" s="21">
        <v>8.43</v>
      </c>
      <c r="E145" s="36" t="s">
        <v>98</v>
      </c>
    </row>
    <row r="147" spans="1:8" x14ac:dyDescent="0.25">
      <c r="B147" s="20" t="s">
        <v>169</v>
      </c>
    </row>
    <row r="148" spans="1:8" x14ac:dyDescent="0.25">
      <c r="A148" s="39" t="s">
        <v>18</v>
      </c>
      <c r="B148" s="45" t="s">
        <v>0</v>
      </c>
      <c r="C148" s="39" t="s">
        <v>19</v>
      </c>
      <c r="D148" s="38" t="s">
        <v>21</v>
      </c>
      <c r="E148" s="38"/>
      <c r="F148" s="38"/>
      <c r="G148" s="38"/>
      <c r="H148" s="38"/>
    </row>
    <row r="149" spans="1:8" x14ac:dyDescent="0.25">
      <c r="A149" s="39"/>
      <c r="B149" s="46"/>
      <c r="C149" s="39"/>
      <c r="D149" s="15" t="s">
        <v>22</v>
      </c>
      <c r="E149" s="15" t="s">
        <v>23</v>
      </c>
      <c r="F149" s="15" t="s">
        <v>24</v>
      </c>
      <c r="G149" s="15" t="s">
        <v>26</v>
      </c>
      <c r="H149" s="15" t="s">
        <v>27</v>
      </c>
    </row>
    <row r="150" spans="1:8" x14ac:dyDescent="0.25">
      <c r="A150" s="16">
        <v>1</v>
      </c>
      <c r="B150" s="21" t="s">
        <v>10</v>
      </c>
      <c r="C150" s="21" t="s">
        <v>164</v>
      </c>
      <c r="D150" s="18">
        <v>3.3</v>
      </c>
      <c r="E150" s="18">
        <v>7.33</v>
      </c>
      <c r="F150" s="18"/>
      <c r="G150" s="18">
        <f t="shared" ref="G150:G154" si="6">$D150+$E150-$F150</f>
        <v>10.629999999999999</v>
      </c>
      <c r="H150" s="22" t="s">
        <v>30</v>
      </c>
    </row>
    <row r="151" spans="1:8" x14ac:dyDescent="0.25">
      <c r="A151" s="16">
        <v>2</v>
      </c>
      <c r="B151" s="21" t="s">
        <v>10</v>
      </c>
      <c r="C151" s="21" t="s">
        <v>165</v>
      </c>
      <c r="D151" s="18">
        <v>5.43</v>
      </c>
      <c r="E151" s="18">
        <v>8.3000000000000007</v>
      </c>
      <c r="F151" s="18"/>
      <c r="G151" s="18">
        <f t="shared" si="6"/>
        <v>13.73</v>
      </c>
      <c r="H151" s="22" t="s">
        <v>70</v>
      </c>
    </row>
    <row r="152" spans="1:8" x14ac:dyDescent="0.25">
      <c r="A152" s="16">
        <v>3</v>
      </c>
      <c r="B152" s="21" t="s">
        <v>106</v>
      </c>
      <c r="C152" s="21" t="s">
        <v>166</v>
      </c>
      <c r="D152" s="18">
        <v>2.17</v>
      </c>
      <c r="E152" s="18">
        <v>7.33</v>
      </c>
      <c r="F152" s="18"/>
      <c r="G152" s="18">
        <f t="shared" si="6"/>
        <v>9.5</v>
      </c>
      <c r="H152" s="22" t="s">
        <v>45</v>
      </c>
    </row>
    <row r="153" spans="1:8" x14ac:dyDescent="0.25">
      <c r="A153" s="16">
        <v>4</v>
      </c>
      <c r="B153" s="21" t="s">
        <v>108</v>
      </c>
      <c r="C153" s="21" t="s">
        <v>167</v>
      </c>
      <c r="D153" s="18">
        <v>1.73</v>
      </c>
      <c r="E153" s="18">
        <v>6.73</v>
      </c>
      <c r="F153" s="18"/>
      <c r="G153" s="18">
        <f t="shared" si="6"/>
        <v>8.4600000000000009</v>
      </c>
      <c r="H153" s="22" t="s">
        <v>41</v>
      </c>
    </row>
    <row r="154" spans="1:8" x14ac:dyDescent="0.25">
      <c r="A154" s="16">
        <v>5</v>
      </c>
      <c r="B154" s="21" t="s">
        <v>32</v>
      </c>
      <c r="C154" s="21" t="s">
        <v>168</v>
      </c>
      <c r="D154" s="18">
        <v>3.93</v>
      </c>
      <c r="E154" s="18">
        <v>8.4</v>
      </c>
      <c r="F154" s="18"/>
      <c r="G154" s="18">
        <f t="shared" si="6"/>
        <v>12.33</v>
      </c>
      <c r="H154" s="22" t="s">
        <v>45</v>
      </c>
    </row>
    <row r="156" spans="1:8" x14ac:dyDescent="0.25">
      <c r="A156" s="21" t="s">
        <v>18</v>
      </c>
      <c r="B156" s="21" t="s">
        <v>170</v>
      </c>
      <c r="C156" s="21" t="s">
        <v>35</v>
      </c>
      <c r="D156" s="21" t="s">
        <v>36</v>
      </c>
      <c r="E156" s="21" t="s">
        <v>37</v>
      </c>
    </row>
    <row r="157" spans="1:8" x14ac:dyDescent="0.25">
      <c r="A157" s="21"/>
      <c r="B157" s="21"/>
      <c r="C157" s="21"/>
      <c r="D157" s="21" t="s">
        <v>37</v>
      </c>
      <c r="E157" s="21"/>
    </row>
    <row r="158" spans="1:8" x14ac:dyDescent="0.25">
      <c r="A158" s="21">
        <v>1</v>
      </c>
      <c r="B158" s="21" t="s">
        <v>10</v>
      </c>
      <c r="C158" s="21" t="s">
        <v>165</v>
      </c>
      <c r="D158" s="21">
        <v>13.73</v>
      </c>
      <c r="E158" s="36" t="s">
        <v>70</v>
      </c>
    </row>
    <row r="159" spans="1:8" x14ac:dyDescent="0.25">
      <c r="A159" s="21">
        <v>2</v>
      </c>
      <c r="B159" s="21" t="s">
        <v>32</v>
      </c>
      <c r="C159" s="21" t="s">
        <v>168</v>
      </c>
      <c r="D159" s="21">
        <v>12.33</v>
      </c>
      <c r="E159" s="36" t="s">
        <v>45</v>
      </c>
    </row>
    <row r="160" spans="1:8" x14ac:dyDescent="0.25">
      <c r="A160" s="21">
        <v>3</v>
      </c>
      <c r="B160" s="21" t="s">
        <v>10</v>
      </c>
      <c r="C160" s="21" t="s">
        <v>164</v>
      </c>
      <c r="D160" s="21">
        <v>10.629999999999999</v>
      </c>
      <c r="E160" s="36" t="s">
        <v>30</v>
      </c>
    </row>
    <row r="161" spans="1:8" x14ac:dyDescent="0.25">
      <c r="A161" s="21">
        <v>4</v>
      </c>
      <c r="B161" s="21" t="s">
        <v>106</v>
      </c>
      <c r="C161" s="21" t="s">
        <v>166</v>
      </c>
      <c r="D161" s="21">
        <v>9.5</v>
      </c>
      <c r="E161" s="36" t="s">
        <v>45</v>
      </c>
    </row>
    <row r="162" spans="1:8" x14ac:dyDescent="0.25">
      <c r="A162" s="21">
        <v>5</v>
      </c>
      <c r="B162" s="21" t="s">
        <v>108</v>
      </c>
      <c r="C162" s="21" t="s">
        <v>167</v>
      </c>
      <c r="D162" s="21">
        <v>8.4600000000000009</v>
      </c>
      <c r="E162" s="36" t="s">
        <v>41</v>
      </c>
    </row>
    <row r="164" spans="1:8" x14ac:dyDescent="0.25">
      <c r="B164" s="20" t="s">
        <v>171</v>
      </c>
    </row>
    <row r="165" spans="1:8" x14ac:dyDescent="0.25">
      <c r="A165" s="39" t="s">
        <v>18</v>
      </c>
      <c r="B165" s="45" t="s">
        <v>0</v>
      </c>
      <c r="C165" s="39" t="s">
        <v>19</v>
      </c>
      <c r="D165" s="38" t="s">
        <v>21</v>
      </c>
      <c r="E165" s="38"/>
      <c r="F165" s="38"/>
      <c r="G165" s="38"/>
      <c r="H165" s="38"/>
    </row>
    <row r="166" spans="1:8" x14ac:dyDescent="0.25">
      <c r="A166" s="39"/>
      <c r="B166" s="46"/>
      <c r="C166" s="39"/>
      <c r="D166" s="15" t="s">
        <v>22</v>
      </c>
      <c r="E166" s="15" t="s">
        <v>23</v>
      </c>
      <c r="F166" s="15" t="s">
        <v>24</v>
      </c>
      <c r="G166" s="15" t="s">
        <v>26</v>
      </c>
      <c r="H166" s="15" t="s">
        <v>27</v>
      </c>
    </row>
    <row r="167" spans="1:8" x14ac:dyDescent="0.25">
      <c r="A167" s="16">
        <v>1</v>
      </c>
      <c r="B167" s="21" t="s">
        <v>108</v>
      </c>
      <c r="C167" s="21" t="s">
        <v>172</v>
      </c>
      <c r="D167" s="18">
        <v>2.5299999999999998</v>
      </c>
      <c r="E167" s="18">
        <v>7.57</v>
      </c>
      <c r="F167" s="18"/>
      <c r="G167" s="18">
        <f t="shared" ref="G167:G168" si="7">$D167+$E167-$F167</f>
        <v>10.1</v>
      </c>
      <c r="H167" s="22" t="s">
        <v>45</v>
      </c>
    </row>
    <row r="168" spans="1:8" x14ac:dyDescent="0.25">
      <c r="A168" s="16">
        <v>2</v>
      </c>
      <c r="B168" s="21" t="s">
        <v>13</v>
      </c>
      <c r="C168" s="21" t="s">
        <v>173</v>
      </c>
      <c r="D168" s="18">
        <v>2.73</v>
      </c>
      <c r="E168" s="18">
        <v>7.43</v>
      </c>
      <c r="F168" s="18"/>
      <c r="G168" s="18">
        <f t="shared" si="7"/>
        <v>10.16</v>
      </c>
      <c r="H168" s="22" t="s">
        <v>70</v>
      </c>
    </row>
    <row r="170" spans="1:8" x14ac:dyDescent="0.25">
      <c r="A170" s="21" t="s">
        <v>18</v>
      </c>
      <c r="B170" s="21" t="s">
        <v>174</v>
      </c>
      <c r="C170" s="21" t="s">
        <v>35</v>
      </c>
      <c r="D170" s="21" t="s">
        <v>36</v>
      </c>
      <c r="E170" s="21" t="s">
        <v>37</v>
      </c>
    </row>
    <row r="171" spans="1:8" x14ac:dyDescent="0.25">
      <c r="A171" s="21"/>
      <c r="B171" s="21"/>
      <c r="C171" s="21"/>
      <c r="D171" s="21" t="s">
        <v>37</v>
      </c>
      <c r="E171" s="21"/>
    </row>
    <row r="172" spans="1:8" x14ac:dyDescent="0.25">
      <c r="A172" s="21">
        <v>1</v>
      </c>
      <c r="B172" s="21" t="s">
        <v>13</v>
      </c>
      <c r="C172" s="21" t="s">
        <v>173</v>
      </c>
      <c r="D172" s="21">
        <v>10.16</v>
      </c>
      <c r="E172" s="36" t="s">
        <v>70</v>
      </c>
    </row>
    <row r="173" spans="1:8" x14ac:dyDescent="0.25">
      <c r="A173" s="21">
        <v>2</v>
      </c>
      <c r="B173" s="21" t="s">
        <v>108</v>
      </c>
      <c r="C173" s="21" t="s">
        <v>172</v>
      </c>
      <c r="D173" s="21">
        <v>10.1</v>
      </c>
      <c r="E173" s="36" t="s">
        <v>45</v>
      </c>
    </row>
    <row r="175" spans="1:8" x14ac:dyDescent="0.25">
      <c r="B175" s="20" t="s">
        <v>177</v>
      </c>
    </row>
    <row r="176" spans="1:8" x14ac:dyDescent="0.25">
      <c r="A176" s="39" t="s">
        <v>18</v>
      </c>
      <c r="B176" s="45" t="s">
        <v>0</v>
      </c>
      <c r="C176" s="39" t="s">
        <v>19</v>
      </c>
      <c r="D176" s="38" t="s">
        <v>21</v>
      </c>
      <c r="E176" s="38"/>
      <c r="F176" s="38"/>
      <c r="G176" s="38"/>
      <c r="H176" s="38"/>
    </row>
    <row r="177" spans="1:8" x14ac:dyDescent="0.25">
      <c r="A177" s="39"/>
      <c r="B177" s="46"/>
      <c r="C177" s="39"/>
      <c r="D177" s="15" t="s">
        <v>22</v>
      </c>
      <c r="E177" s="15" t="s">
        <v>23</v>
      </c>
      <c r="F177" s="15" t="s">
        <v>24</v>
      </c>
      <c r="G177" s="15" t="s">
        <v>26</v>
      </c>
      <c r="H177" s="15" t="s">
        <v>27</v>
      </c>
    </row>
    <row r="178" spans="1:8" x14ac:dyDescent="0.25">
      <c r="A178" s="16">
        <v>1</v>
      </c>
      <c r="B178" s="15" t="s">
        <v>108</v>
      </c>
      <c r="C178" s="15" t="s">
        <v>175</v>
      </c>
      <c r="D178" s="18">
        <v>2.1</v>
      </c>
      <c r="E178" s="18">
        <v>6.73</v>
      </c>
      <c r="F178" s="18"/>
      <c r="G178" s="18">
        <f t="shared" ref="G178:G179" si="8">$D178+$E178-$F178</f>
        <v>8.83</v>
      </c>
      <c r="H178" s="15" t="s">
        <v>45</v>
      </c>
    </row>
    <row r="179" spans="1:8" x14ac:dyDescent="0.25">
      <c r="A179" s="16">
        <v>2</v>
      </c>
      <c r="B179" s="15" t="s">
        <v>17</v>
      </c>
      <c r="C179" s="15" t="s">
        <v>176</v>
      </c>
      <c r="D179" s="18">
        <v>1</v>
      </c>
      <c r="E179" s="18">
        <v>5.9</v>
      </c>
      <c r="F179" s="18"/>
      <c r="G179" s="18">
        <f t="shared" si="8"/>
        <v>6.9</v>
      </c>
      <c r="H179" s="15" t="s">
        <v>30</v>
      </c>
    </row>
    <row r="181" spans="1:8" x14ac:dyDescent="0.25">
      <c r="A181" s="21" t="s">
        <v>18</v>
      </c>
      <c r="B181" s="21" t="s">
        <v>178</v>
      </c>
      <c r="C181" s="21" t="s">
        <v>35</v>
      </c>
      <c r="D181" s="21" t="s">
        <v>36</v>
      </c>
      <c r="E181" s="21" t="s">
        <v>37</v>
      </c>
    </row>
    <row r="182" spans="1:8" x14ac:dyDescent="0.25">
      <c r="A182" s="21"/>
      <c r="B182" s="21"/>
      <c r="C182" s="21"/>
      <c r="D182" s="21" t="s">
        <v>37</v>
      </c>
      <c r="E182" s="21"/>
    </row>
    <row r="183" spans="1:8" x14ac:dyDescent="0.25">
      <c r="A183" s="21">
        <v>1</v>
      </c>
      <c r="B183" s="21" t="s">
        <v>108</v>
      </c>
      <c r="C183" s="21" t="s">
        <v>175</v>
      </c>
      <c r="D183" s="21">
        <v>8.83</v>
      </c>
      <c r="E183" s="36" t="s">
        <v>45</v>
      </c>
    </row>
    <row r="184" spans="1:8" x14ac:dyDescent="0.25">
      <c r="A184" s="21">
        <v>2</v>
      </c>
      <c r="B184" s="21" t="s">
        <v>17</v>
      </c>
      <c r="C184" s="21" t="s">
        <v>176</v>
      </c>
      <c r="D184" s="21">
        <v>6.9</v>
      </c>
      <c r="E184" s="36" t="s">
        <v>30</v>
      </c>
    </row>
  </sheetData>
  <sheetProtection password="9BD5" sheet="1" formatCells="0" formatColumns="0" formatRows="0" insertColumns="0" insertRows="0" insertHyperlinks="0" deleteColumns="0" deleteRows="0" sort="0" autoFilter="0" pivotTables="0"/>
  <mergeCells count="36">
    <mergeCell ref="A176:A177"/>
    <mergeCell ref="B176:B177"/>
    <mergeCell ref="C176:C177"/>
    <mergeCell ref="D176:H176"/>
    <mergeCell ref="A148:A149"/>
    <mergeCell ref="B148:B149"/>
    <mergeCell ref="C148:C149"/>
    <mergeCell ref="D148:H148"/>
    <mergeCell ref="A165:A166"/>
    <mergeCell ref="B165:B166"/>
    <mergeCell ref="C165:C166"/>
    <mergeCell ref="D165:H165"/>
    <mergeCell ref="A102:A103"/>
    <mergeCell ref="B102:B103"/>
    <mergeCell ref="C102:C103"/>
    <mergeCell ref="D102:H102"/>
    <mergeCell ref="A127:A128"/>
    <mergeCell ref="B127:B128"/>
    <mergeCell ref="C127:C128"/>
    <mergeCell ref="D127:H127"/>
    <mergeCell ref="A36:A37"/>
    <mergeCell ref="B36:B37"/>
    <mergeCell ref="C36:C37"/>
    <mergeCell ref="D36:G36"/>
    <mergeCell ref="A63:A64"/>
    <mergeCell ref="B63:B64"/>
    <mergeCell ref="C63:C64"/>
    <mergeCell ref="D63:G63"/>
    <mergeCell ref="A2:A3"/>
    <mergeCell ref="B2:B3"/>
    <mergeCell ref="C2:C3"/>
    <mergeCell ref="D2:G2"/>
    <mergeCell ref="A17:A18"/>
    <mergeCell ref="B17:B18"/>
    <mergeCell ref="C17:C18"/>
    <mergeCell ref="D17:G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opLeftCell="A7" workbookViewId="0">
      <selection activeCell="C24" sqref="C24"/>
    </sheetView>
  </sheetViews>
  <sheetFormatPr defaultRowHeight="15" x14ac:dyDescent="0.25"/>
  <cols>
    <col min="2" max="2" width="25.85546875" customWidth="1"/>
    <col min="3" max="3" width="27.5703125" customWidth="1"/>
    <col min="8" max="8" width="19" customWidth="1"/>
  </cols>
  <sheetData>
    <row r="2" spans="1:8" x14ac:dyDescent="0.25">
      <c r="A2" s="39" t="s">
        <v>18</v>
      </c>
      <c r="B2" s="50" t="s">
        <v>179</v>
      </c>
      <c r="C2" s="39" t="s">
        <v>19</v>
      </c>
      <c r="D2" s="38" t="s">
        <v>20</v>
      </c>
      <c r="E2" s="38"/>
      <c r="F2" s="38"/>
      <c r="G2" s="38"/>
    </row>
    <row r="3" spans="1:8" x14ac:dyDescent="0.25">
      <c r="A3" s="39"/>
      <c r="B3" s="51"/>
      <c r="C3" s="39"/>
      <c r="D3" s="28" t="s">
        <v>22</v>
      </c>
      <c r="E3" s="28" t="s">
        <v>23</v>
      </c>
      <c r="F3" s="28" t="s">
        <v>24</v>
      </c>
      <c r="G3" s="28" t="s">
        <v>25</v>
      </c>
    </row>
    <row r="4" spans="1:8" ht="42.75" customHeight="1" x14ac:dyDescent="0.25">
      <c r="A4" s="16">
        <v>1</v>
      </c>
      <c r="B4" s="21" t="s">
        <v>10</v>
      </c>
      <c r="C4" s="37" t="s">
        <v>180</v>
      </c>
      <c r="D4" s="28">
        <v>5.0999999999999996</v>
      </c>
      <c r="E4" s="28">
        <v>8.17</v>
      </c>
      <c r="F4" s="28"/>
      <c r="G4" s="28">
        <f>$D4+$E4-$F4</f>
        <v>13.27</v>
      </c>
    </row>
    <row r="5" spans="1:8" x14ac:dyDescent="0.25">
      <c r="A5" s="16">
        <v>2</v>
      </c>
      <c r="B5" s="21" t="s">
        <v>181</v>
      </c>
      <c r="C5" s="36" t="s">
        <v>182</v>
      </c>
      <c r="D5" s="28">
        <v>4.53</v>
      </c>
      <c r="E5" s="28">
        <v>7.8</v>
      </c>
      <c r="F5" s="28"/>
      <c r="G5" s="27">
        <f t="shared" ref="G5:G6" si="0">$D5+$E5-$F5</f>
        <v>12.33</v>
      </c>
    </row>
    <row r="6" spans="1:8" x14ac:dyDescent="0.25">
      <c r="A6" s="16">
        <v>3</v>
      </c>
      <c r="B6" s="21" t="s">
        <v>183</v>
      </c>
      <c r="C6" s="36" t="s">
        <v>184</v>
      </c>
      <c r="D6" s="28">
        <v>3.07</v>
      </c>
      <c r="E6" s="28">
        <v>8.1300000000000008</v>
      </c>
      <c r="F6" s="28"/>
      <c r="G6" s="27">
        <f t="shared" si="0"/>
        <v>11.200000000000001</v>
      </c>
    </row>
    <row r="8" spans="1:8" x14ac:dyDescent="0.25">
      <c r="A8" s="39" t="s">
        <v>18</v>
      </c>
      <c r="B8" s="50" t="s">
        <v>185</v>
      </c>
      <c r="C8" s="39" t="s">
        <v>19</v>
      </c>
      <c r="D8" s="38" t="s">
        <v>20</v>
      </c>
      <c r="E8" s="38"/>
      <c r="F8" s="38"/>
      <c r="G8" s="38"/>
    </row>
    <row r="9" spans="1:8" x14ac:dyDescent="0.25">
      <c r="A9" s="39"/>
      <c r="B9" s="51"/>
      <c r="C9" s="39"/>
      <c r="D9" s="28" t="s">
        <v>22</v>
      </c>
      <c r="E9" s="28" t="s">
        <v>23</v>
      </c>
      <c r="F9" s="28" t="s">
        <v>24</v>
      </c>
      <c r="G9" s="28" t="s">
        <v>25</v>
      </c>
    </row>
    <row r="10" spans="1:8" ht="20.25" customHeight="1" x14ac:dyDescent="0.25">
      <c r="A10" s="16">
        <v>1</v>
      </c>
      <c r="B10" s="21" t="s">
        <v>186</v>
      </c>
      <c r="C10" s="36" t="s">
        <v>187</v>
      </c>
      <c r="D10" s="28">
        <v>3.17</v>
      </c>
      <c r="E10" s="28">
        <v>8.07</v>
      </c>
      <c r="F10" s="28"/>
      <c r="G10" s="28">
        <f t="shared" ref="G10" si="1">$D10+$E10-$F10</f>
        <v>11.24</v>
      </c>
    </row>
    <row r="11" spans="1:8" ht="27.75" customHeight="1" x14ac:dyDescent="0.25">
      <c r="A11" s="16">
        <v>2</v>
      </c>
      <c r="B11" s="21" t="s">
        <v>17</v>
      </c>
      <c r="C11" s="37" t="s">
        <v>190</v>
      </c>
      <c r="D11" s="28">
        <v>2.7</v>
      </c>
      <c r="E11" s="28">
        <v>7.97</v>
      </c>
      <c r="F11" s="28"/>
      <c r="G11" s="28">
        <f>$D11+$E11-$F11</f>
        <v>10.67</v>
      </c>
    </row>
    <row r="12" spans="1:8" ht="21" customHeight="1" x14ac:dyDescent="0.25">
      <c r="A12" s="16">
        <v>3</v>
      </c>
      <c r="B12" s="21" t="s">
        <v>188</v>
      </c>
      <c r="C12" s="36" t="s">
        <v>189</v>
      </c>
      <c r="D12" s="28">
        <v>2.9</v>
      </c>
      <c r="E12" s="28">
        <v>7.37</v>
      </c>
      <c r="F12" s="28"/>
      <c r="G12" s="28">
        <f>$D12+$E12-$F12</f>
        <v>10.27</v>
      </c>
    </row>
    <row r="14" spans="1:8" x14ac:dyDescent="0.25">
      <c r="A14" s="39" t="s">
        <v>18</v>
      </c>
      <c r="B14" s="50" t="s">
        <v>185</v>
      </c>
      <c r="C14" s="39" t="s">
        <v>19</v>
      </c>
      <c r="D14" s="38"/>
      <c r="E14" s="38"/>
      <c r="F14" s="38"/>
      <c r="G14" s="38"/>
      <c r="H14" s="8"/>
    </row>
    <row r="15" spans="1:8" x14ac:dyDescent="0.25">
      <c r="A15" s="39"/>
      <c r="B15" s="51"/>
      <c r="C15" s="39"/>
      <c r="D15" s="28" t="s">
        <v>22</v>
      </c>
      <c r="E15" s="28" t="s">
        <v>23</v>
      </c>
      <c r="F15" s="28" t="s">
        <v>24</v>
      </c>
      <c r="G15" s="28" t="s">
        <v>25</v>
      </c>
      <c r="H15" s="21" t="s">
        <v>37</v>
      </c>
    </row>
    <row r="16" spans="1:8" ht="24" x14ac:dyDescent="0.25">
      <c r="A16" s="16">
        <v>1</v>
      </c>
      <c r="B16" s="21" t="s">
        <v>28</v>
      </c>
      <c r="C16" s="37" t="s">
        <v>191</v>
      </c>
      <c r="D16" s="28">
        <v>3</v>
      </c>
      <c r="E16" s="28">
        <v>6.87</v>
      </c>
      <c r="F16" s="28"/>
      <c r="G16" s="28">
        <f>$D16+$E16-$F16</f>
        <v>9.870000000000001</v>
      </c>
      <c r="H16" s="21" t="s">
        <v>45</v>
      </c>
    </row>
    <row r="18" spans="1:7" x14ac:dyDescent="0.25">
      <c r="A18" s="39" t="s">
        <v>18</v>
      </c>
      <c r="B18" s="52" t="s">
        <v>192</v>
      </c>
      <c r="C18" s="39" t="s">
        <v>19</v>
      </c>
      <c r="D18" s="38" t="s">
        <v>20</v>
      </c>
      <c r="E18" s="38"/>
      <c r="F18" s="38"/>
      <c r="G18" s="38"/>
    </row>
    <row r="19" spans="1:7" x14ac:dyDescent="0.25">
      <c r="A19" s="39"/>
      <c r="B19" s="53"/>
      <c r="C19" s="39"/>
      <c r="D19" s="28" t="s">
        <v>22</v>
      </c>
      <c r="E19" s="28" t="s">
        <v>23</v>
      </c>
      <c r="F19" s="28" t="s">
        <v>24</v>
      </c>
      <c r="G19" s="28" t="s">
        <v>25</v>
      </c>
    </row>
    <row r="20" spans="1:7" x14ac:dyDescent="0.25">
      <c r="A20" s="16">
        <v>1</v>
      </c>
      <c r="B20" s="21" t="s">
        <v>108</v>
      </c>
      <c r="C20" s="37" t="s">
        <v>193</v>
      </c>
      <c r="D20" s="28">
        <v>4.57</v>
      </c>
      <c r="E20" s="28">
        <v>7.33</v>
      </c>
      <c r="F20" s="28"/>
      <c r="G20" s="28">
        <f>$D20+$E20-$F20</f>
        <v>11.9</v>
      </c>
    </row>
  </sheetData>
  <sheetProtection password="9BD5" sheet="1" formatCells="0" formatColumns="0" formatRows="0" insertColumns="0" insertRows="0" insertHyperlinks="0" deleteColumns="0" deleteRows="0" sort="0" autoFilter="0" pivotTables="0"/>
  <mergeCells count="16">
    <mergeCell ref="A2:A3"/>
    <mergeCell ref="B2:B3"/>
    <mergeCell ref="C2:C3"/>
    <mergeCell ref="D2:G2"/>
    <mergeCell ref="A8:A9"/>
    <mergeCell ref="B8:B9"/>
    <mergeCell ref="C8:C9"/>
    <mergeCell ref="D8:G8"/>
    <mergeCell ref="A14:A15"/>
    <mergeCell ref="B14:B15"/>
    <mergeCell ref="C14:C15"/>
    <mergeCell ref="D14:G14"/>
    <mergeCell ref="A18:A19"/>
    <mergeCell ref="B18:B19"/>
    <mergeCell ref="C18:C19"/>
    <mergeCell ref="D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Q21" sqref="Q21"/>
    </sheetView>
  </sheetViews>
  <sheetFormatPr defaultRowHeight="15" x14ac:dyDescent="0.25"/>
  <cols>
    <col min="1" max="1" width="4.7109375" customWidth="1"/>
    <col min="2" max="2" width="29" customWidth="1"/>
    <col min="3" max="3" width="5.85546875" customWidth="1"/>
    <col min="4" max="4" width="5.5703125" customWidth="1"/>
    <col min="5" max="5" width="5.85546875" customWidth="1"/>
    <col min="6" max="6" width="6" customWidth="1"/>
    <col min="7" max="7" width="5.85546875" customWidth="1"/>
    <col min="8" max="8" width="6.140625" customWidth="1"/>
    <col min="9" max="9" width="5.42578125" customWidth="1"/>
    <col min="10" max="10" width="6.42578125" customWidth="1"/>
    <col min="11" max="11" width="6.140625" customWidth="1"/>
    <col min="12" max="12" width="6.5703125" customWidth="1"/>
    <col min="13" max="13" width="6.28515625" customWidth="1"/>
    <col min="14" max="15" width="6.140625" customWidth="1"/>
    <col min="16" max="16" width="5.28515625" customWidth="1"/>
    <col min="17" max="18" width="5.7109375" customWidth="1"/>
    <col min="19" max="19" width="6" customWidth="1"/>
    <col min="20" max="20" width="5.42578125" customWidth="1"/>
    <col min="21" max="21" width="6.5703125" customWidth="1"/>
    <col min="22" max="22" width="10.28515625" customWidth="1"/>
  </cols>
  <sheetData>
    <row r="1" spans="1:22" x14ac:dyDescent="0.25">
      <c r="B1" s="1" t="s">
        <v>0</v>
      </c>
      <c r="C1" s="54" t="s">
        <v>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2" t="s">
        <v>2</v>
      </c>
    </row>
    <row r="2" spans="1:22" x14ac:dyDescent="0.25">
      <c r="A2" s="3">
        <v>1</v>
      </c>
      <c r="B2" s="4" t="s">
        <v>3</v>
      </c>
      <c r="C2" s="5">
        <f>'[1]2005A'!$M$10</f>
        <v>8.25</v>
      </c>
      <c r="D2" s="6">
        <f>'[1]2005A'!$M$11</f>
        <v>8.3649999999999984</v>
      </c>
      <c r="E2" s="6">
        <f>'[1]2004A'!$M$6</f>
        <v>8.2149999999999999</v>
      </c>
      <c r="F2" s="6">
        <f>'[1]2004A'!$M$7</f>
        <v>8.5</v>
      </c>
      <c r="G2" s="6">
        <f>'[1]2002-2001A'!$M$6</f>
        <v>9.2650000000000006</v>
      </c>
      <c r="H2" s="6">
        <f>'[1]SENIOR A'!$O$3</f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>
        <f>SUM(C2:U2)/COUNTIF(C2:U2,"&gt;0")</f>
        <v>8.5991666666666671</v>
      </c>
    </row>
    <row r="3" spans="1:22" x14ac:dyDescent="0.25">
      <c r="A3" s="3">
        <v>2</v>
      </c>
      <c r="B3" s="8" t="s">
        <v>4</v>
      </c>
      <c r="C3" s="9">
        <v>8.23</v>
      </c>
      <c r="D3" s="9">
        <f>'[2]2007B'!$E$10</f>
        <v>8.5299999999999994</v>
      </c>
      <c r="E3" s="10">
        <f>'[2]2006B'!$E$13</f>
        <v>7.93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>
        <f>SUM(C3:U3)/COUNTIF(C3:U3,"&gt;0")</f>
        <v>8.2299999999999986</v>
      </c>
    </row>
    <row r="4" spans="1:22" x14ac:dyDescent="0.25">
      <c r="A4" s="3">
        <v>3</v>
      </c>
      <c r="B4" s="8" t="s">
        <v>5</v>
      </c>
      <c r="C4" s="9">
        <f>'[1]2005A'!$M$3</f>
        <v>8.0350000000000001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>
        <f>SUM(C4:U4)/COUNTIF(C4:U4,"&gt;0")</f>
        <v>8.0350000000000001</v>
      </c>
    </row>
    <row r="5" spans="1:22" x14ac:dyDescent="0.25">
      <c r="A5" s="3">
        <v>4</v>
      </c>
      <c r="B5" s="8" t="s">
        <v>6</v>
      </c>
      <c r="C5" s="9">
        <f>'[2]2006B'!$E$15</f>
        <v>7.83</v>
      </c>
      <c r="D5" s="10">
        <f>'[2]2006B'!$E$16</f>
        <v>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>
        <f>SUM(C5:U5)/COUNTIF(C5:U5,"&gt;0")</f>
        <v>7.915</v>
      </c>
    </row>
    <row r="6" spans="1:22" x14ac:dyDescent="0.25">
      <c r="A6" s="3">
        <v>5</v>
      </c>
      <c r="B6" s="8" t="s">
        <v>7</v>
      </c>
      <c r="C6" s="9">
        <f>'[1]2007A'!$M$12</f>
        <v>7.8149999999999995</v>
      </c>
      <c r="D6" s="9">
        <f>'[1]2006A'!$M$8</f>
        <v>8.1349999999999998</v>
      </c>
      <c r="E6" s="9">
        <f>'[1]2005A'!$M$8</f>
        <v>8.1649999999999991</v>
      </c>
      <c r="F6" s="9">
        <f>'[1]2005A'!$M$9</f>
        <v>7.8150000000000004</v>
      </c>
      <c r="G6" s="9">
        <f>'[2]2007B'!$E$12</f>
        <v>8.0299999999999994</v>
      </c>
      <c r="H6" s="10">
        <f>'[2]2006B'!$E$17</f>
        <v>7.7</v>
      </c>
      <c r="I6" s="10">
        <f>'[2]2005B'!$E$9</f>
        <v>0</v>
      </c>
      <c r="J6" s="10">
        <f>'[2]2005B'!$E$10</f>
        <v>8.1</v>
      </c>
      <c r="K6" s="10">
        <f>'[2]2004B'!$E$8</f>
        <v>7.77</v>
      </c>
      <c r="L6" s="10">
        <f>'[2]2004B'!$E$9</f>
        <v>7.3</v>
      </c>
      <c r="M6" s="10"/>
      <c r="N6" s="10"/>
      <c r="O6" s="10"/>
      <c r="P6" s="10"/>
      <c r="Q6" s="10"/>
      <c r="R6" s="10"/>
      <c r="S6" s="10"/>
      <c r="T6" s="10"/>
      <c r="U6" s="10"/>
      <c r="V6" s="11">
        <f>SUM(C6:U6)/COUNTIF(C6:U6,"&gt;0")</f>
        <v>7.87</v>
      </c>
    </row>
    <row r="7" spans="1:22" x14ac:dyDescent="0.25">
      <c r="A7" s="3">
        <v>6</v>
      </c>
      <c r="B7" s="8" t="s">
        <v>8</v>
      </c>
      <c r="C7" s="9">
        <f>'[2]2007B'!$E$3</f>
        <v>8.33</v>
      </c>
      <c r="D7" s="10">
        <f>'[2]2007B'!$E$4</f>
        <v>7.43</v>
      </c>
      <c r="E7" s="10">
        <f>'[2]2006B'!$E$3</f>
        <v>7.87</v>
      </c>
      <c r="F7" s="10">
        <f>'[2]2006B'!$E$4</f>
        <v>7.8</v>
      </c>
      <c r="G7" s="10">
        <f>'[2]2006B'!$E$5</f>
        <v>7.2</v>
      </c>
      <c r="H7" s="10">
        <f>'[2]2005B'!$E$3</f>
        <v>7.43</v>
      </c>
      <c r="I7" s="10">
        <f>'[2]2005B'!$E$4</f>
        <v>7.83</v>
      </c>
      <c r="J7" s="10">
        <f>'[2]2005B'!$E$5</f>
        <v>7.1</v>
      </c>
      <c r="K7" s="10">
        <f>'[2]2004B'!$E$3</f>
        <v>8.43</v>
      </c>
      <c r="L7" s="10">
        <f>'[1]2008A'!$M$3</f>
        <v>7.8000000000000007</v>
      </c>
      <c r="M7" s="10">
        <f>'[1]2008A'!$M$4</f>
        <v>8.0500000000000007</v>
      </c>
      <c r="N7" s="10">
        <f>'[1]2007A'!$M$3</f>
        <v>8.0649999999999995</v>
      </c>
      <c r="O7" s="10">
        <f>'[1]2007A'!$M$4</f>
        <v>8.0150000000000006</v>
      </c>
      <c r="P7" s="10">
        <f>'[1]2007A'!$M$5</f>
        <v>8.27</v>
      </c>
      <c r="Q7" s="10">
        <f>'[1]2007A'!$M$6</f>
        <v>8.1999999999999993</v>
      </c>
      <c r="R7" s="10">
        <f>'[1]2007A'!$M$7</f>
        <v>7.92</v>
      </c>
      <c r="S7" s="10">
        <f>'[1]2002-2001A'!$M$3</f>
        <v>7.0449999999999999</v>
      </c>
      <c r="T7" s="10">
        <f>'[2]2009-2010'!$E$3</f>
        <v>8.9</v>
      </c>
      <c r="U7" s="10">
        <f>'[3]COLL. ATTREZZO B 2008-2004'!$E$3</f>
        <v>6.87</v>
      </c>
      <c r="V7" s="12">
        <f>SUM(C7:U7)/COUNTIF(C7:U7,"&gt;0")</f>
        <v>7.8186842105263166</v>
      </c>
    </row>
    <row r="8" spans="1:22" x14ac:dyDescent="0.25">
      <c r="A8" s="3">
        <v>7</v>
      </c>
      <c r="B8" s="8" t="s">
        <v>9</v>
      </c>
      <c r="C8" s="9">
        <f>'[1]2007A'!$M$8</f>
        <v>8.7199999999999989</v>
      </c>
      <c r="D8" s="10">
        <f>'[1]2007A'!$M$9</f>
        <v>8.1</v>
      </c>
      <c r="E8" s="10">
        <f>'[1]2006A'!$M$4</f>
        <v>7.9649999999999999</v>
      </c>
      <c r="F8" s="10">
        <f>'[1]2005A'!$M$4</f>
        <v>5.8849999999999998</v>
      </c>
      <c r="G8" s="10">
        <f>'[1]2004A'!$M$4</f>
        <v>7.92</v>
      </c>
      <c r="H8" s="10"/>
      <c r="I8" s="10">
        <f>'[1]2007A'!$M$13</f>
        <v>7.665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SUM(C8:U8)/COUNTIF(C8:U8,"&gt;0")</f>
        <v>7.7091666666666674</v>
      </c>
    </row>
    <row r="9" spans="1:22" x14ac:dyDescent="0.25">
      <c r="A9" s="3">
        <v>8</v>
      </c>
      <c r="B9" s="8" t="s">
        <v>10</v>
      </c>
      <c r="C9" s="9">
        <f>'[1]2006A'!$M$3</f>
        <v>7.78</v>
      </c>
      <c r="D9" s="9">
        <f>'[1]2004A'!$M$3</f>
        <v>7.3800000000000008</v>
      </c>
      <c r="E9" s="9">
        <f>'[2]2006B'!$E$6</f>
        <v>7.33</v>
      </c>
      <c r="F9" s="10">
        <f>'[2]2006B'!$E$7</f>
        <v>7.8</v>
      </c>
      <c r="G9" s="10">
        <f>'[2]2004B'!$E$4</f>
        <v>6.23</v>
      </c>
      <c r="H9" s="10">
        <f>'[2]2003B'!$E$3</f>
        <v>7.33</v>
      </c>
      <c r="I9" s="10">
        <f>'[2]2003B'!$E$4</f>
        <v>8.3000000000000007</v>
      </c>
      <c r="J9" s="10">
        <f>'[3]COLL. A 2008-2004'!$E$3</f>
        <v>8.17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>
        <f>SUM(C9:U9)/COUNTIF(C9:U9,"&gt;0")</f>
        <v>7.5400000000000009</v>
      </c>
    </row>
    <row r="10" spans="1:22" x14ac:dyDescent="0.25">
      <c r="A10" s="3">
        <v>9</v>
      </c>
      <c r="B10" s="8" t="s">
        <v>11</v>
      </c>
      <c r="C10" s="9">
        <f>'[2]2008B'!$E$3</f>
        <v>7.5</v>
      </c>
      <c r="D10" s="10">
        <f>'[2]2005B'!$E$6</f>
        <v>7.4</v>
      </c>
      <c r="E10" s="10">
        <f>'[2]2005B'!$E$7</f>
        <v>7.4</v>
      </c>
      <c r="F10" s="10">
        <f>'[2]2004B'!$E$5</f>
        <v>7.7</v>
      </c>
      <c r="G10" s="10">
        <f>'[2]2004B'!$E$6</f>
        <v>6.97</v>
      </c>
      <c r="H10" s="10">
        <f>'[2]2004B'!$E$7</f>
        <v>6.87</v>
      </c>
      <c r="I10" s="10">
        <f>'[2]2003B'!$E$5</f>
        <v>7.33</v>
      </c>
      <c r="J10" s="10">
        <f>'[3]COLL. A 2008-2004'!$E$5</f>
        <v>8.1300000000000008</v>
      </c>
      <c r="K10" s="10">
        <f>'[3]COLL. B 2008-2004'!$E$3</f>
        <v>8.07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>
        <f>SUM(C10:U10)/COUNTIF(C10:U10,"&gt;0")</f>
        <v>7.485555555555556</v>
      </c>
    </row>
    <row r="11" spans="1:22" x14ac:dyDescent="0.25">
      <c r="A11" s="3">
        <v>10</v>
      </c>
      <c r="B11" s="8" t="s">
        <v>12</v>
      </c>
      <c r="C11" s="9">
        <f>'[2]2007B'!$E$11</f>
        <v>7</v>
      </c>
      <c r="D11" s="10">
        <f>'[2]2006B'!$E$11</f>
        <v>6.37</v>
      </c>
      <c r="E11" s="10">
        <f>'[2]2003B'!$E$7</f>
        <v>8.4</v>
      </c>
      <c r="F11" s="10">
        <f>'[1]2008A'!$M$5</f>
        <v>7.4350000000000005</v>
      </c>
      <c r="G11" s="10">
        <f>'[1]2002-2001A'!$M$4</f>
        <v>7.8149999999999995</v>
      </c>
      <c r="H11" s="10">
        <f>'[1]2002-2001A'!$M$5</f>
        <v>7.17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>
        <f>SUM(C11:U11)/COUNTIF(C11:U11,"&gt;0")</f>
        <v>7.3650000000000011</v>
      </c>
    </row>
    <row r="12" spans="1:22" x14ac:dyDescent="0.25">
      <c r="A12" s="3">
        <v>11</v>
      </c>
      <c r="B12" s="13" t="s">
        <v>13</v>
      </c>
      <c r="C12" s="9">
        <f>'[2]2006B'!$E$8</f>
        <v>6.93</v>
      </c>
      <c r="D12" s="10">
        <f>'[2]2005B'!$E$8</f>
        <v>7.7</v>
      </c>
      <c r="E12" s="10">
        <f>'[2]2002-2001B'!$E$4</f>
        <v>7.43</v>
      </c>
      <c r="F12" s="10">
        <f>[2]SENIORB!$E$6</f>
        <v>0</v>
      </c>
      <c r="G12" s="10">
        <f>[2]SENIORB!$E$7</f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>
        <f>SUM(C12:U12)/COUNTIF(C12:U12,"&gt;0")</f>
        <v>7.3533333333333326</v>
      </c>
    </row>
    <row r="13" spans="1:22" x14ac:dyDescent="0.25">
      <c r="A13" s="3">
        <v>13</v>
      </c>
      <c r="B13" s="8" t="s">
        <v>15</v>
      </c>
      <c r="C13" s="9">
        <f>'[2]2009-2010'!$E$5</f>
        <v>7.17</v>
      </c>
      <c r="D13" s="10">
        <f>'[2]2008B'!$E$6</f>
        <v>7.07</v>
      </c>
      <c r="E13" s="10">
        <f>'[2]2008B'!$E$7</f>
        <v>7.9</v>
      </c>
      <c r="F13" s="10">
        <f>'[2]2008B'!$E$8</f>
        <v>7.07</v>
      </c>
      <c r="G13" s="10">
        <f>'[1]2006A'!$M$7</f>
        <v>7.1</v>
      </c>
      <c r="H13" s="10">
        <v>6.89</v>
      </c>
      <c r="I13" s="10">
        <f>'[3]COLL. A 2008-2004'!$E$4</f>
        <v>7.8</v>
      </c>
      <c r="J13" s="10">
        <f>'[3]COLL. B 2008-2004'!$E$4</f>
        <v>7.37</v>
      </c>
      <c r="K13" s="10">
        <f>'[2]2005B'!$E$11</f>
        <v>7.63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>
        <f>SUM(C13:U13)/COUNTIF(C13:U13,"&gt;0")</f>
        <v>7.333333333333333</v>
      </c>
    </row>
    <row r="14" spans="1:22" x14ac:dyDescent="0.25">
      <c r="A14" s="3">
        <v>12</v>
      </c>
      <c r="B14" s="14" t="s">
        <v>14</v>
      </c>
      <c r="C14" s="9">
        <f>'[2]2009-2010'!$E$4</f>
        <v>7.77</v>
      </c>
      <c r="D14" s="10">
        <f>'[2]2008B'!$E$5</f>
        <v>7.8</v>
      </c>
      <c r="E14" s="10">
        <f>'[2]2007B'!$E$9</f>
        <v>6.93</v>
      </c>
      <c r="F14" s="10">
        <f>'[2]2006B'!$E$12</f>
        <v>7.5</v>
      </c>
      <c r="G14" s="10">
        <f>'[1]2006A'!$M$6</f>
        <v>7.415</v>
      </c>
      <c r="H14" s="10">
        <f>'[1]2005A'!$M$7</f>
        <v>6.4649999999999999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>
        <f>SUM(C14:U14)/COUNTIF(C14:U14,"&gt;0")</f>
        <v>7.3133333333333326</v>
      </c>
    </row>
    <row r="15" spans="1:22" x14ac:dyDescent="0.25">
      <c r="A15" s="3">
        <v>14</v>
      </c>
      <c r="B15" s="8" t="s">
        <v>34</v>
      </c>
      <c r="C15" s="10">
        <f>'[2]2008B'!$E$4</f>
        <v>7</v>
      </c>
      <c r="D15" s="10">
        <f>'[2]2007B'!$E$7</f>
        <v>7.67</v>
      </c>
      <c r="E15" s="10">
        <f>'[2]2006B'!$E$14</f>
        <v>7.13</v>
      </c>
      <c r="F15" s="10">
        <f>'[2]2003B'!$E$6</f>
        <v>6.73</v>
      </c>
      <c r="G15" s="10">
        <f>'[2]2002-2001B'!$E$3</f>
        <v>7.57</v>
      </c>
      <c r="H15" s="10">
        <f>[2]SENIORB!$E$3</f>
        <v>6.73</v>
      </c>
      <c r="I15" s="10">
        <f>'[3]COLL. B OPEN'!$E$3</f>
        <v>7.33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>
        <f>SUM(C15:U15)/COUNTIF(C15:U15,"&gt;0")</f>
        <v>7.1657142857142855</v>
      </c>
    </row>
    <row r="16" spans="1:22" x14ac:dyDescent="0.25">
      <c r="A16" s="3">
        <v>15</v>
      </c>
      <c r="B16" s="8" t="s">
        <v>16</v>
      </c>
      <c r="C16" s="10">
        <f>'[1]2007A'!$M$10</f>
        <v>7.43</v>
      </c>
      <c r="D16" s="10">
        <f>'[1]2007A'!$M$11</f>
        <v>6.93</v>
      </c>
      <c r="E16" s="10">
        <f>'[1]2006A'!$M$5</f>
        <v>6.9850000000000003</v>
      </c>
      <c r="F16" s="10">
        <f>'[1]2005A'!$M$5</f>
        <v>7.7799999999999994</v>
      </c>
      <c r="G16" s="10">
        <f>'[1]2005A'!$M$6</f>
        <v>6.78</v>
      </c>
      <c r="H16" s="10">
        <f>'[2]2007B'!$E$8</f>
        <v>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f>SUM(C16:U16)/COUNTIF(C16:U16,"&gt;0")</f>
        <v>7.1508333333333338</v>
      </c>
    </row>
    <row r="17" spans="1:22" x14ac:dyDescent="0.25">
      <c r="A17" s="3">
        <v>16</v>
      </c>
      <c r="B17" s="8" t="s">
        <v>17</v>
      </c>
      <c r="C17" s="10">
        <f>'[2]2007B'!$E$5</f>
        <v>7.23</v>
      </c>
      <c r="D17" s="10">
        <f>'[2]2007B'!$E$6</f>
        <v>7.67</v>
      </c>
      <c r="E17" s="10">
        <f>'[2]2006B'!$E$18</f>
        <v>6.87</v>
      </c>
      <c r="F17" s="10">
        <f>'[2]2006B'!$E$9</f>
        <v>6.9</v>
      </c>
      <c r="G17" s="10">
        <f>'[2]2006B'!$E$10</f>
        <v>7.3</v>
      </c>
      <c r="H17" s="10">
        <f>[2]SENIORB!$E$4</f>
        <v>5.9</v>
      </c>
      <c r="I17" s="10">
        <f>'[3]COLL. B 2008-2004'!$E$5</f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>
        <f>SUM(C17:U17)/COUNTIF(C17:U17,"&gt;0")</f>
        <v>6.9783333333333326</v>
      </c>
    </row>
  </sheetData>
  <sortState ref="A1:V17">
    <sortCondition descending="1" ref="V2"/>
  </sortState>
  <mergeCells count="1">
    <mergeCell ref="C1:U1"/>
  </mergeCells>
  <conditionalFormatting sqref="C2:U16">
    <cfRule type="cellIs" dxfId="1" priority="2" operator="greaterThan">
      <formula>0</formula>
    </cfRule>
  </conditionalFormatting>
  <conditionalFormatting sqref="C17:U1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Classification level A</vt:lpstr>
      <vt:lpstr>Classification level B</vt:lpstr>
      <vt:lpstr>Team Competition</vt:lpstr>
      <vt:lpstr>Team Classification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Labanca</dc:creator>
  <cp:lastModifiedBy>Alessandra Labanca</cp:lastModifiedBy>
  <dcterms:created xsi:type="dcterms:W3CDTF">2016-07-18T19:33:56Z</dcterms:created>
  <dcterms:modified xsi:type="dcterms:W3CDTF">2016-07-19T13:53:56Z</dcterms:modified>
</cp:coreProperties>
</file>